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1600" windowHeight="9345" firstSheet="10" activeTab="17"/>
  </bookViews>
  <sheets>
    <sheet name="2008" sheetId="1" r:id="rId1"/>
    <sheet name="2009" sheetId="2" r:id="rId2"/>
    <sheet name="2010" sheetId="3" r:id="rId3"/>
    <sheet name="2011" sheetId="4" r:id="rId4"/>
    <sheet name="2012" sheetId="5" r:id="rId5"/>
    <sheet name="2013" sheetId="6" r:id="rId6"/>
    <sheet name="2014" sheetId="7" r:id="rId7"/>
    <sheet name="2015" sheetId="8" r:id="rId8"/>
    <sheet name="2016" sheetId="9" r:id="rId9"/>
    <sheet name="2017" sheetId="11" r:id="rId10"/>
    <sheet name="2018" sheetId="12" r:id="rId11"/>
    <sheet name="2019" sheetId="13" r:id="rId12"/>
    <sheet name="As at June 2020" sheetId="14" r:id="rId13"/>
    <sheet name="As at Dec 2020" sheetId="15" r:id="rId14"/>
    <sheet name="As at June 2021" sheetId="16" r:id="rId15"/>
    <sheet name="As at Dec 2021" sheetId="18" r:id="rId16"/>
    <sheet name="As at Jun 2022" sheetId="19" r:id="rId17"/>
    <sheet name="As At Dec 2022" sheetId="20" r:id="rId18"/>
  </sheets>
  <calcPr calcId="152511"/>
</workbook>
</file>

<file path=xl/calcChain.xml><?xml version="1.0" encoding="utf-8"?>
<calcChain xmlns="http://schemas.openxmlformats.org/spreadsheetml/2006/main">
  <c r="O18" i="13" l="1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O20" i="13" l="1"/>
  <c r="N39" i="12"/>
  <c r="M39" i="12"/>
  <c r="L39" i="12"/>
  <c r="K39" i="12"/>
  <c r="J39" i="12"/>
  <c r="I39" i="12"/>
  <c r="H39" i="12"/>
  <c r="G39" i="12"/>
  <c r="F39" i="12"/>
  <c r="E39" i="12"/>
  <c r="D39" i="12"/>
  <c r="C39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O32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O39" i="12" l="1"/>
  <c r="O35" i="12"/>
  <c r="H34" i="11"/>
  <c r="G34" i="11"/>
  <c r="D34" i="11"/>
  <c r="C34" i="11"/>
  <c r="N34" i="11"/>
  <c r="E34" i="11"/>
  <c r="F34" i="11"/>
  <c r="I34" i="11"/>
  <c r="J34" i="11"/>
  <c r="K34" i="11"/>
  <c r="L34" i="11"/>
  <c r="M34" i="11"/>
  <c r="O34" i="11" l="1"/>
  <c r="O28" i="11"/>
  <c r="O26" i="9" l="1"/>
  <c r="N38" i="11" l="1"/>
  <c r="M38" i="11"/>
  <c r="L38" i="11"/>
  <c r="K38" i="11"/>
  <c r="J38" i="11"/>
  <c r="I38" i="11"/>
  <c r="H38" i="11"/>
  <c r="G38" i="11"/>
  <c r="F38" i="11"/>
  <c r="E38" i="11"/>
  <c r="D38" i="11"/>
  <c r="C38" i="11"/>
  <c r="O37" i="11"/>
  <c r="O36" i="11"/>
  <c r="O33" i="11"/>
  <c r="O32" i="11"/>
  <c r="O31" i="11"/>
  <c r="O30" i="11"/>
  <c r="O2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19" i="11" l="1"/>
  <c r="O38" i="11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O34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O30" i="9"/>
  <c r="O29" i="9"/>
  <c r="O28" i="9"/>
  <c r="O27" i="9"/>
  <c r="O32" i="9" l="1"/>
  <c r="O36" i="9"/>
  <c r="O19" i="9"/>
  <c r="B23" i="6" l="1"/>
  <c r="B6" i="6"/>
  <c r="C6" i="5"/>
  <c r="F23" i="4"/>
  <c r="F25" i="4" s="1"/>
  <c r="I23" i="6"/>
  <c r="H23" i="6"/>
  <c r="G23" i="6"/>
  <c r="F23" i="6"/>
  <c r="E23" i="6"/>
  <c r="D23" i="6"/>
  <c r="C23" i="6"/>
  <c r="J22" i="6"/>
  <c r="J21" i="6"/>
  <c r="J20" i="6"/>
  <c r="J19" i="6"/>
  <c r="J18" i="6"/>
  <c r="J17" i="6"/>
  <c r="J15" i="6"/>
  <c r="J14" i="6"/>
  <c r="J13" i="6"/>
  <c r="J12" i="6"/>
  <c r="J11" i="6"/>
  <c r="J10" i="6"/>
  <c r="I6" i="6"/>
  <c r="H6" i="6"/>
  <c r="G6" i="6"/>
  <c r="F6" i="6"/>
  <c r="E6" i="6"/>
  <c r="D6" i="6"/>
  <c r="C6" i="6"/>
  <c r="J5" i="6"/>
  <c r="J4" i="6"/>
  <c r="I23" i="5"/>
  <c r="H23" i="5"/>
  <c r="G23" i="5"/>
  <c r="F23" i="5"/>
  <c r="E23" i="5"/>
  <c r="D23" i="5"/>
  <c r="C23" i="5"/>
  <c r="C25" i="5" s="1"/>
  <c r="B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I6" i="5"/>
  <c r="H6" i="5"/>
  <c r="G6" i="5"/>
  <c r="G25" i="5" s="1"/>
  <c r="F6" i="5"/>
  <c r="E6" i="5"/>
  <c r="D6" i="5"/>
  <c r="B6" i="5"/>
  <c r="J5" i="5"/>
  <c r="J4" i="5"/>
  <c r="I23" i="4"/>
  <c r="I25" i="4" s="1"/>
  <c r="H23" i="4"/>
  <c r="H25" i="4" s="1"/>
  <c r="G23" i="4"/>
  <c r="G25" i="4" s="1"/>
  <c r="E23" i="4"/>
  <c r="E25" i="4" s="1"/>
  <c r="D23" i="4"/>
  <c r="D25" i="4" s="1"/>
  <c r="C23" i="4"/>
  <c r="B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C5" i="4"/>
  <c r="C25" i="4" s="1"/>
  <c r="B5" i="4"/>
  <c r="B25" i="4" s="1"/>
  <c r="I27" i="3"/>
  <c r="H27" i="3"/>
  <c r="G27" i="3"/>
  <c r="F27" i="3"/>
  <c r="E27" i="3"/>
  <c r="D27" i="3"/>
  <c r="C27" i="3"/>
  <c r="B27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I7" i="3"/>
  <c r="H7" i="3"/>
  <c r="G7" i="3"/>
  <c r="F7" i="3"/>
  <c r="E7" i="3"/>
  <c r="D7" i="3"/>
  <c r="C7" i="3"/>
  <c r="B7" i="3"/>
  <c r="J5" i="3"/>
  <c r="J4" i="3"/>
  <c r="I24" i="2"/>
  <c r="H24" i="2"/>
  <c r="G24" i="2"/>
  <c r="F24" i="2"/>
  <c r="E24" i="2"/>
  <c r="D24" i="2"/>
  <c r="C24" i="2"/>
  <c r="B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9" i="2"/>
  <c r="I5" i="2"/>
  <c r="H5" i="2"/>
  <c r="G5" i="2"/>
  <c r="F5" i="2"/>
  <c r="E5" i="2"/>
  <c r="D5" i="2"/>
  <c r="C5" i="2"/>
  <c r="B5" i="2"/>
  <c r="J4" i="2"/>
  <c r="J5" i="2" s="1"/>
  <c r="I25" i="1"/>
  <c r="H25" i="1"/>
  <c r="G25" i="1"/>
  <c r="F25" i="1"/>
  <c r="E25" i="1"/>
  <c r="D25" i="1"/>
  <c r="C25" i="1"/>
  <c r="B25" i="1"/>
  <c r="J24" i="1"/>
  <c r="J22" i="1"/>
  <c r="J21" i="1"/>
  <c r="J20" i="1"/>
  <c r="J19" i="1"/>
  <c r="J18" i="1"/>
  <c r="J17" i="1"/>
  <c r="J16" i="1"/>
  <c r="J15" i="1"/>
  <c r="J13" i="1"/>
  <c r="J12" i="1"/>
  <c r="J10" i="1"/>
  <c r="I6" i="1"/>
  <c r="H6" i="1"/>
  <c r="H27" i="1" s="1"/>
  <c r="G6" i="1"/>
  <c r="F6" i="1"/>
  <c r="E6" i="1"/>
  <c r="D6" i="1"/>
  <c r="C6" i="1"/>
  <c r="B6" i="1"/>
  <c r="J5" i="1"/>
  <c r="J4" i="1"/>
  <c r="F27" i="1" l="1"/>
  <c r="G27" i="1"/>
  <c r="B27" i="1"/>
  <c r="C27" i="1"/>
  <c r="D27" i="1"/>
  <c r="I27" i="1"/>
  <c r="C25" i="6"/>
  <c r="G25" i="6"/>
  <c r="J6" i="6"/>
  <c r="D25" i="6"/>
  <c r="H25" i="6"/>
  <c r="B25" i="6"/>
  <c r="E25" i="6"/>
  <c r="I25" i="6"/>
  <c r="F25" i="6"/>
  <c r="J23" i="6"/>
  <c r="J23" i="5"/>
  <c r="J6" i="5"/>
  <c r="J7" i="3"/>
  <c r="C28" i="3"/>
  <c r="G28" i="3"/>
  <c r="B26" i="2"/>
  <c r="E27" i="1"/>
  <c r="J6" i="1"/>
  <c r="B25" i="5"/>
  <c r="F25" i="5"/>
  <c r="J23" i="4"/>
  <c r="J25" i="4" s="1"/>
  <c r="B28" i="3"/>
  <c r="D28" i="3"/>
  <c r="H28" i="3"/>
  <c r="J27" i="3"/>
  <c r="J28" i="3" s="1"/>
  <c r="E28" i="3"/>
  <c r="I28" i="3"/>
  <c r="F28" i="3"/>
  <c r="J24" i="2"/>
  <c r="J26" i="2" s="1"/>
  <c r="H26" i="2"/>
  <c r="G26" i="2"/>
  <c r="E26" i="2"/>
  <c r="I26" i="2"/>
  <c r="C26" i="2"/>
  <c r="F26" i="2"/>
  <c r="J25" i="1"/>
  <c r="D25" i="5"/>
  <c r="H25" i="5"/>
  <c r="E25" i="5"/>
  <c r="I25" i="5"/>
  <c r="D26" i="2"/>
  <c r="J25" i="6" l="1"/>
  <c r="J25" i="5"/>
  <c r="J27" i="1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P24" i="8"/>
  <c r="P23" i="8"/>
  <c r="P22" i="8"/>
  <c r="P21" i="8"/>
  <c r="P20" i="8"/>
  <c r="P19" i="8"/>
  <c r="P18" i="8"/>
  <c r="P17" i="8"/>
  <c r="P16" i="8"/>
  <c r="P15" i="8"/>
  <c r="P14" i="8"/>
  <c r="P13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P7" i="8"/>
  <c r="P6" i="8"/>
  <c r="E27" i="8" l="1"/>
  <c r="I27" i="8"/>
  <c r="M27" i="8"/>
  <c r="B27" i="8"/>
  <c r="F27" i="8"/>
  <c r="J27" i="8"/>
  <c r="N27" i="8"/>
  <c r="P8" i="8"/>
  <c r="D27" i="8"/>
  <c r="H27" i="8"/>
  <c r="P25" i="8"/>
  <c r="L27" i="8"/>
  <c r="C27" i="8"/>
  <c r="G27" i="8"/>
  <c r="K27" i="8"/>
  <c r="O27" i="8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P23" i="7"/>
  <c r="P21" i="7"/>
  <c r="P20" i="7"/>
  <c r="P19" i="7"/>
  <c r="P18" i="7"/>
  <c r="P17" i="7"/>
  <c r="P16" i="7"/>
  <c r="P15" i="7"/>
  <c r="P14" i="7"/>
  <c r="P13" i="7"/>
  <c r="P12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P6" i="7"/>
  <c r="P5" i="7"/>
  <c r="B26" i="7" l="1"/>
  <c r="F26" i="7"/>
  <c r="J26" i="7"/>
  <c r="N26" i="7"/>
  <c r="P27" i="8"/>
  <c r="P7" i="7"/>
  <c r="D26" i="7"/>
  <c r="H26" i="7"/>
  <c r="L26" i="7"/>
  <c r="E26" i="7"/>
  <c r="I26" i="7"/>
  <c r="M26" i="7"/>
  <c r="P24" i="7"/>
  <c r="C26" i="7"/>
  <c r="G26" i="7"/>
  <c r="K26" i="7"/>
  <c r="O26" i="7"/>
  <c r="P26" i="7" l="1"/>
  <c r="N5" i="15"/>
  <c r="N12" i="15"/>
  <c r="N20" i="15"/>
  <c r="N19" i="15"/>
  <c r="N19" i="16"/>
  <c r="N18" i="16"/>
</calcChain>
</file>

<file path=xl/sharedStrings.xml><?xml version="1.0" encoding="utf-8"?>
<sst xmlns="http://schemas.openxmlformats.org/spreadsheetml/2006/main" count="1285" uniqueCount="156">
  <si>
    <t>Category</t>
  </si>
  <si>
    <t>Corporate and Trust Service Providers</t>
  </si>
  <si>
    <t>Corporate Trustees only</t>
  </si>
  <si>
    <t>Total</t>
  </si>
  <si>
    <t>Technical</t>
  </si>
  <si>
    <t>Long Term Insurance Business</t>
  </si>
  <si>
    <t>Insurance Broker</t>
  </si>
  <si>
    <t>Investment Dealer</t>
  </si>
  <si>
    <t>Investment Adviser</t>
  </si>
  <si>
    <t>Custodian Services (CIS &amp; Non CIS)</t>
  </si>
  <si>
    <t>CIS Manager</t>
  </si>
  <si>
    <t>Registrar and Transfer Agent</t>
  </si>
  <si>
    <t>No of Licensees Reporting</t>
  </si>
  <si>
    <t xml:space="preserve">Local </t>
  </si>
  <si>
    <t xml:space="preserve">Expatriate </t>
  </si>
  <si>
    <t>Managerial</t>
  </si>
  <si>
    <t>Support</t>
  </si>
  <si>
    <t>Management Company</t>
  </si>
  <si>
    <t>Financial Services (excluding Companies holding a Category 1 Global Business License)</t>
  </si>
  <si>
    <t>General Insurance Business</t>
  </si>
  <si>
    <t>Pension Scheme Administrator</t>
  </si>
  <si>
    <t>Factoring</t>
  </si>
  <si>
    <t>Leasing</t>
  </si>
  <si>
    <t>Credit Finance</t>
  </si>
  <si>
    <t>Treasury Management</t>
  </si>
  <si>
    <t>Aggregate Total</t>
  </si>
  <si>
    <t>Male</t>
  </si>
  <si>
    <t>Female</t>
  </si>
  <si>
    <t>Credit Finance &amp; Factoring</t>
  </si>
  <si>
    <t>Local</t>
  </si>
  <si>
    <t xml:space="preserve">Corporate and Trust Service </t>
  </si>
  <si>
    <t>Long-Term Insurance Business</t>
  </si>
  <si>
    <t>Custodian Services (CIS &amp; Non-CIS)</t>
  </si>
  <si>
    <t>Registrar &amp; Transfer Agent</t>
  </si>
  <si>
    <t>No. of Licensees Reporting</t>
  </si>
  <si>
    <t>Insurance Manager</t>
  </si>
  <si>
    <t>Expatriate</t>
  </si>
  <si>
    <t>Pension Scheme Management &amp; Pension Scheme Administrator</t>
  </si>
  <si>
    <t>Actuarial Services</t>
  </si>
  <si>
    <t>Assets Management</t>
  </si>
  <si>
    <t>-</t>
  </si>
  <si>
    <t>Management Company &amp; Corporate Trustees only</t>
  </si>
  <si>
    <t>No. of Licensees</t>
  </si>
  <si>
    <t>(DIRECT) EMPLOYMENT AS AT 31 DECEMBER 2008</t>
  </si>
  <si>
    <t>(DIRECT) EMPLOYMENT AS AT 31 DECEMBER 2009</t>
  </si>
  <si>
    <t>(DIRECT) EMPLOYMENT AS AT 31 DECEMBER 2010</t>
  </si>
  <si>
    <t>(DIRECT) EMPLOYMENT AS AT 31 DECEMBER 2011</t>
  </si>
  <si>
    <t>(DIRECT) EMPLOYMENT AS AT 31 DECEMBER 2012</t>
  </si>
  <si>
    <t>(DIRECT) EMPLOYMENT AS AT 31 DECEMBER 2013</t>
  </si>
  <si>
    <t>(DIRECT) EMPLOYMENT AS AT 31 DECEMBER 2014</t>
  </si>
  <si>
    <t>(DIRECT) EMPLOYMENT AS AT 31 DECEMBER 2015</t>
  </si>
  <si>
    <r>
      <rPr>
        <b/>
        <i/>
        <sz val="8"/>
        <rFont val="Calibri"/>
        <family val="2"/>
        <scheme val="minor"/>
      </rPr>
      <t xml:space="preserve">Source: </t>
    </r>
    <r>
      <rPr>
        <i/>
        <sz val="8"/>
        <rFont val="Calibri"/>
        <family val="2"/>
        <scheme val="minor"/>
      </rPr>
      <t>FSC Employment Survey 2008</t>
    </r>
  </si>
  <si>
    <r>
      <rPr>
        <b/>
        <i/>
        <sz val="8"/>
        <rFont val="Calibri"/>
        <family val="2"/>
        <scheme val="minor"/>
      </rPr>
      <t>Note:</t>
    </r>
    <r>
      <rPr>
        <i/>
        <sz val="8"/>
        <rFont val="Calibri"/>
        <family val="2"/>
        <scheme val="minor"/>
      </rPr>
      <t xml:space="preserve"> Employment figures pertaining to entities holding multiple licences have been assigned to core business only</t>
    </r>
  </si>
  <si>
    <r>
      <rPr>
        <b/>
        <i/>
        <sz val="8"/>
        <rFont val="Calibri"/>
        <family val="2"/>
        <scheme val="minor"/>
      </rPr>
      <t>Source:</t>
    </r>
    <r>
      <rPr>
        <i/>
        <sz val="8"/>
        <rFont val="Calibri"/>
        <family val="2"/>
        <scheme val="minor"/>
      </rPr>
      <t xml:space="preserve"> FSC Employment Survey 2009</t>
    </r>
  </si>
  <si>
    <r>
      <rPr>
        <b/>
        <i/>
        <sz val="8"/>
        <rFont val="Calibri"/>
        <family val="2"/>
        <scheme val="minor"/>
      </rPr>
      <t>Source:</t>
    </r>
    <r>
      <rPr>
        <i/>
        <sz val="8"/>
        <rFont val="Calibri"/>
        <family val="2"/>
        <scheme val="minor"/>
      </rPr>
      <t xml:space="preserve"> FSC Employment Survey 2010</t>
    </r>
  </si>
  <si>
    <t>Note: Employment figures pertaining to entities holding multiple licences have been assigned to core business only</t>
  </si>
  <si>
    <r>
      <rPr>
        <b/>
        <i/>
        <sz val="8"/>
        <rFont val="Calibri"/>
        <family val="2"/>
        <scheme val="minor"/>
      </rPr>
      <t xml:space="preserve">Source: </t>
    </r>
    <r>
      <rPr>
        <i/>
        <sz val="8"/>
        <rFont val="Calibri"/>
        <family val="2"/>
        <scheme val="minor"/>
      </rPr>
      <t>FSC Employment Survey 2011</t>
    </r>
  </si>
  <si>
    <r>
      <rPr>
        <b/>
        <i/>
        <sz val="8"/>
        <rFont val="Calibri"/>
        <family val="2"/>
        <scheme val="minor"/>
      </rPr>
      <t xml:space="preserve">Note: </t>
    </r>
    <r>
      <rPr>
        <i/>
        <sz val="8"/>
        <rFont val="Calibri"/>
        <family val="2"/>
        <scheme val="minor"/>
      </rPr>
      <t>Employment figures pertaining to entities holding multiple licences have been assigned to core business only</t>
    </r>
  </si>
  <si>
    <r>
      <rPr>
        <b/>
        <i/>
        <sz val="8"/>
        <rFont val="Calibri"/>
        <family val="2"/>
        <scheme val="minor"/>
      </rPr>
      <t>Source:</t>
    </r>
    <r>
      <rPr>
        <i/>
        <sz val="8"/>
        <rFont val="Calibri"/>
        <family val="2"/>
        <scheme val="minor"/>
      </rPr>
      <t xml:space="preserve"> FSC Employment Survey 2012</t>
    </r>
  </si>
  <si>
    <r>
      <rPr>
        <b/>
        <i/>
        <sz val="8"/>
        <rFont val="Calibri"/>
        <family val="2"/>
        <scheme val="minor"/>
      </rPr>
      <t>Note:</t>
    </r>
    <r>
      <rPr>
        <i/>
        <sz val="8"/>
        <rFont val="Calibri"/>
        <family val="2"/>
        <scheme val="minor"/>
      </rPr>
      <t xml:space="preserve"> Employment figures pertaining to entities holding multiple licences have been assigned to core business only. </t>
    </r>
  </si>
  <si>
    <r>
      <rPr>
        <b/>
        <i/>
        <sz val="8"/>
        <rFont val="Calibri"/>
        <family val="2"/>
        <scheme val="minor"/>
      </rPr>
      <t xml:space="preserve">Source: </t>
    </r>
    <r>
      <rPr>
        <i/>
        <sz val="8"/>
        <rFont val="Calibri"/>
        <family val="2"/>
        <scheme val="minor"/>
      </rPr>
      <t>FSC Employment Survey 2013</t>
    </r>
  </si>
  <si>
    <r>
      <rPr>
        <b/>
        <i/>
        <sz val="8"/>
        <rFont val="Calibri"/>
        <family val="2"/>
        <scheme val="minor"/>
      </rPr>
      <t>Source:</t>
    </r>
    <r>
      <rPr>
        <i/>
        <sz val="8"/>
        <rFont val="Calibri"/>
        <family val="2"/>
        <scheme val="minor"/>
      </rPr>
      <t xml:space="preserve"> FSC Employment Survey 2014</t>
    </r>
  </si>
  <si>
    <r>
      <rPr>
        <b/>
        <i/>
        <sz val="8"/>
        <rFont val="Calibri"/>
        <family val="2"/>
        <scheme val="minor"/>
      </rPr>
      <t xml:space="preserve">Source: </t>
    </r>
    <r>
      <rPr>
        <i/>
        <sz val="8"/>
        <rFont val="Calibri"/>
        <family val="2"/>
        <scheme val="minor"/>
      </rPr>
      <t>FSC Employment Survey 2015</t>
    </r>
  </si>
  <si>
    <t>TOTAL</t>
  </si>
  <si>
    <t>Table 1 - Employment as at 31 December 2016</t>
  </si>
  <si>
    <t xml:space="preserve">Male </t>
  </si>
  <si>
    <t>Source: FSC Employment Survey 2016</t>
  </si>
  <si>
    <t>Note: Employment figures pertaining to entities holding multiple licences have been assgined to core business only.</t>
  </si>
  <si>
    <t>Table 2 - Employment movement in 2016</t>
  </si>
  <si>
    <t>Permanent Staff</t>
  </si>
  <si>
    <t>Employment as at 1 Jan 16</t>
  </si>
  <si>
    <r>
      <t xml:space="preserve">New Recruits From Outside Financial Services Sector </t>
    </r>
    <r>
      <rPr>
        <vertAlign val="superscript"/>
        <sz val="10"/>
        <color rgb="FF000000"/>
        <rFont val="Arial Narrow"/>
        <family val="2"/>
      </rPr>
      <t xml:space="preserve">1 </t>
    </r>
  </si>
  <si>
    <r>
      <t xml:space="preserve">New Recruits Within Financial Service Sector </t>
    </r>
    <r>
      <rPr>
        <vertAlign val="superscript"/>
        <sz val="10"/>
        <color rgb="FF000000"/>
        <rFont val="Arial Narrow"/>
        <family val="2"/>
      </rPr>
      <t>2</t>
    </r>
  </si>
  <si>
    <r>
      <t xml:space="preserve">New Recruits who were unemployed </t>
    </r>
    <r>
      <rPr>
        <vertAlign val="superscript"/>
        <sz val="10"/>
        <color rgb="FF000000"/>
        <rFont val="Arial Narrow"/>
        <family val="2"/>
      </rPr>
      <t>3</t>
    </r>
  </si>
  <si>
    <r>
      <t>Resignation/ Retirement/ Termination of contract/ Decease</t>
    </r>
    <r>
      <rPr>
        <vertAlign val="superscript"/>
        <sz val="10"/>
        <color rgb="FF000000"/>
        <rFont val="Arial Narrow"/>
        <family val="2"/>
      </rPr>
      <t xml:space="preserve">4 </t>
    </r>
  </si>
  <si>
    <r>
      <t xml:space="preserve">Other </t>
    </r>
    <r>
      <rPr>
        <vertAlign val="superscript"/>
        <sz val="10"/>
        <color rgb="FF000000"/>
        <rFont val="Arial Narrow"/>
        <family val="2"/>
      </rPr>
      <t>5</t>
    </r>
  </si>
  <si>
    <t>Employment as at 31 Dec 16</t>
  </si>
  <si>
    <t>Temporary Staff</t>
  </si>
  <si>
    <t>No. of temporary staff with a contract of 1 year or less as at 31 Dec 16</t>
  </si>
  <si>
    <t>No. of temporary staff with a contract of more than 1 year</t>
  </si>
  <si>
    <t>1. New Recruits from outside the Financial Services Sector</t>
  </si>
  <si>
    <t>means staff recuited on permanent basis who previously worked outside the financial services sector (such as agriculture, manufacturing, tourism, construction, ICT, education, professional services such as Accounting firms, Legal firms).</t>
  </si>
  <si>
    <t>2. New Recruits from within the Financial Services Sector</t>
  </si>
  <si>
    <t>means staff recruited on permanent basis who previously worked from an entity licensed by the FSC Mauritius or the Bank of Mauritius</t>
  </si>
  <si>
    <t>3. New Recruits who were unemployed</t>
  </si>
  <si>
    <t>means staff recruited on permanent basis who previously was unemployed or was on traineeship / contract one year or less</t>
  </si>
  <si>
    <t>4. Resignation/ Retirement/ Termination of contract/ Decease</t>
  </si>
  <si>
    <t>means permanent staff who no longer works for the company due to resignation, retirement, decease or termination of contract by employer</t>
  </si>
  <si>
    <t>5. Other</t>
  </si>
  <si>
    <t>means any other movement in number of permanent staff of the company</t>
  </si>
  <si>
    <t>Table 1 - Employment as at 31 December 2017</t>
  </si>
  <si>
    <t>Table 2 - Employment movement in 2017</t>
  </si>
  <si>
    <t>Employment as at 1 Jan 17</t>
  </si>
  <si>
    <t>Employment as at 31 Dec 17</t>
  </si>
  <si>
    <t>No. of temporary staff with a contract of 1 year or less as at 31 Dec 17</t>
  </si>
  <si>
    <t>Source: FSC Mauritius Employment Survey 2017</t>
  </si>
  <si>
    <r>
      <t xml:space="preserve">Other / Closure of company </t>
    </r>
    <r>
      <rPr>
        <vertAlign val="superscript"/>
        <sz val="10"/>
        <color rgb="FF000000"/>
        <rFont val="Arial Narrow"/>
        <family val="2"/>
      </rPr>
      <t xml:space="preserve">5  </t>
    </r>
  </si>
  <si>
    <t>means any other movement in number of permanent staff of the company / Closure of the company</t>
  </si>
  <si>
    <t>Table 1 - Employment as at 31 December 2018</t>
  </si>
  <si>
    <t>Payment Intermediary Services</t>
  </si>
  <si>
    <t>Table 2 - Employment movement in 2018</t>
  </si>
  <si>
    <t>Employment as at 1 Jan 18</t>
  </si>
  <si>
    <t>Employment as at 31 Dec 18</t>
  </si>
  <si>
    <t>No. of temporary staff with a contract of 1 year or less as at 31 Dec 18</t>
  </si>
  <si>
    <t>Source: FSC Mauritius Employment Survey 2018</t>
  </si>
  <si>
    <t>Management Company &amp; Corporate Trustee</t>
  </si>
  <si>
    <t>Employment as at 1 Jan 19</t>
  </si>
  <si>
    <t>Employment as at 31 Dec 19</t>
  </si>
  <si>
    <t>No. of temporary staff with a contract of 1 year or less as at 31 Dec 19</t>
  </si>
  <si>
    <t>Table 2 - Employment movement as at 31 December 2019</t>
  </si>
  <si>
    <t>Table 1 - Employment as at 31 December 2019</t>
  </si>
  <si>
    <t>Source: FSC Mauritius Employment Survey 2020</t>
  </si>
  <si>
    <r>
      <t xml:space="preserve">Resignation/ Retirement/ Termination of contract/ Decease </t>
    </r>
    <r>
      <rPr>
        <vertAlign val="superscript"/>
        <sz val="10"/>
        <color rgb="FF000000"/>
        <rFont val="Arial Narrow"/>
        <family val="2"/>
      </rPr>
      <t>4</t>
    </r>
    <r>
      <rPr>
        <sz val="10"/>
        <color rgb="FF000000"/>
        <rFont val="Arial Narrow"/>
        <family val="2"/>
      </rPr>
      <t xml:space="preserve"> </t>
    </r>
  </si>
  <si>
    <t>Table 1 - Employment as at 30 June 2020</t>
  </si>
  <si>
    <t>Treasury Management &amp; Investment Banking</t>
  </si>
  <si>
    <t>Table 2 - Employment movement as at 30 June 2020</t>
  </si>
  <si>
    <t>Employment as at 1 Jan 20</t>
  </si>
  <si>
    <t>Employment as at 30 Jun 20</t>
  </si>
  <si>
    <t>No. of temporary staff with a contract of 1 year or less as at 30 June 20</t>
  </si>
  <si>
    <t>means staff recruited on permanent basis who previously worked outside the financial services sector (such as agriculture, manufacturing, tourism, construction, ICT, education, professional services such as Accounting firms, Legal firms).</t>
  </si>
  <si>
    <t>Source: FSC Mauritius Employment Survey June 2020</t>
  </si>
  <si>
    <t>Table 1 - Employment as at 31 December 2020</t>
  </si>
  <si>
    <t>Stock Markets and Providers of Market Infrastructure</t>
  </si>
  <si>
    <t>Other</t>
  </si>
  <si>
    <r>
      <t xml:space="preserve">Other </t>
    </r>
    <r>
      <rPr>
        <b/>
        <i/>
        <vertAlign val="superscript"/>
        <sz val="10"/>
        <color theme="1"/>
        <rFont val="Arial Narrow"/>
        <family val="2"/>
      </rPr>
      <t>1</t>
    </r>
  </si>
  <si>
    <t>Include Global Legal Advisory Services, Rating Agencies and Peer to Peer Lending</t>
  </si>
  <si>
    <t>Source: FSC Mauritius Employment Survey – Semester 2 2020 &amp; Semester 1 2021</t>
  </si>
  <si>
    <t>Table 2 - Employment movement as at 31 December 2020</t>
  </si>
  <si>
    <t>Employment as at 1 Jul 20</t>
  </si>
  <si>
    <t>Employment as at 31 Dec 20</t>
  </si>
  <si>
    <t>No. of temporary staff with a contract of 1 year or less as at 31 Dec 20</t>
  </si>
  <si>
    <t>Table 1 - Employment as at 30 June 2021</t>
  </si>
  <si>
    <t>Employment as at 30 June 21</t>
  </si>
  <si>
    <t>Employment as at 01 Jan 21</t>
  </si>
  <si>
    <t>No. of temporary staff with a contract of 1 year or less as at 30 June 21</t>
  </si>
  <si>
    <t>Table 2 - Employment movement as at 30 June 2021</t>
  </si>
  <si>
    <t>No. of temporary staff with a contract of 1 year or less as at 31 December 21</t>
  </si>
  <si>
    <t>Employment as at 31 December 21</t>
  </si>
  <si>
    <t>Employment as at 1 July 21</t>
  </si>
  <si>
    <t>Table 8a - Direct Employment by licensed activity as at 31 December 2021</t>
  </si>
  <si>
    <t>Source: FSC Mauritius Employment Survey 2021</t>
  </si>
  <si>
    <t>Table 2 - Employment movement as at 31 December 2021</t>
  </si>
  <si>
    <t>Table 8a - Direct Employment by licensed activity as at 30 June 2022</t>
  </si>
  <si>
    <t>Table 2 - Employment movement as at 30 June 2022</t>
  </si>
  <si>
    <t>Employment as at 1 Jan 22</t>
  </si>
  <si>
    <t>Employment as at 30 June 2022</t>
  </si>
  <si>
    <t>No. of temporary staff with a contract of 1 year or less as at 30 June 2022</t>
  </si>
  <si>
    <t>Source: FSC Mauritius Employment Survey 2022</t>
  </si>
  <si>
    <r>
      <t>Other</t>
    </r>
    <r>
      <rPr>
        <vertAlign val="superscript"/>
        <sz val="10"/>
        <color theme="1"/>
        <rFont val="Arial Narrow"/>
        <family val="2"/>
      </rPr>
      <t>1</t>
    </r>
  </si>
  <si>
    <t>Table 8a - Direct Employment by licensed activity as at 31 December 2022</t>
  </si>
  <si>
    <t>Number of Employees (New)</t>
  </si>
  <si>
    <t>Include Global Legal Advisory Services, Rating Agencies ,Peer to Peer Lending and Funeral Scheme Management</t>
  </si>
  <si>
    <t>Table 8b - Direct Employment movement as at 31 December 2022</t>
  </si>
  <si>
    <t>Employment as at 30 Jun 22</t>
  </si>
  <si>
    <t>No. of temporary staff with a contract of 1 year or less as at 31 December 2022</t>
  </si>
  <si>
    <t>Employment as at 31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</si>
</sst>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8"/>
      <name val="Calibri"/>
      <family val="2"/>
      <scheme val="minor"/>
    </font>
    <font>
      <sz val="7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vertAlign val="superscript"/>
      <sz val="10"/>
      <color rgb="FF00000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i/>
      <vertAlign val="superscript"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3" fillId="0" borderId="0" xfId="2" applyFont="1" applyAlignment="1">
      <alignment horizontal="center"/>
    </xf>
    <xf numFmtId="0" fontId="6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/>
    <xf numFmtId="3" fontId="5" fillId="2" borderId="1" xfId="0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9" fontId="2" fillId="0" borderId="0" xfId="2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left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indent="1"/>
    </xf>
    <xf numFmtId="0" fontId="3" fillId="0" borderId="1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wrapText="1" indent="1"/>
    </xf>
    <xf numFmtId="0" fontId="9" fillId="0" borderId="1" xfId="0" applyFont="1" applyBorder="1" applyAlignment="1">
      <alignment horizontal="left" vertical="center" wrapText="1" indent="1"/>
    </xf>
    <xf numFmtId="0" fontId="11" fillId="0" borderId="0" xfId="0" applyFont="1"/>
    <xf numFmtId="0" fontId="10" fillId="4" borderId="12" xfId="0" applyFont="1" applyFill="1" applyBorder="1" applyAlignment="1">
      <alignment horizontal="center"/>
    </xf>
    <xf numFmtId="0" fontId="11" fillId="0" borderId="12" xfId="0" applyFont="1" applyBorder="1"/>
    <xf numFmtId="165" fontId="11" fillId="0" borderId="12" xfId="1" applyNumberFormat="1" applyFont="1" applyBorder="1"/>
    <xf numFmtId="0" fontId="10" fillId="4" borderId="12" xfId="0" applyFont="1" applyFill="1" applyBorder="1"/>
    <xf numFmtId="165" fontId="10" fillId="4" borderId="12" xfId="1" applyNumberFormat="1" applyFont="1" applyFill="1" applyBorder="1"/>
    <xf numFmtId="0" fontId="12" fillId="0" borderId="0" xfId="0" applyFont="1"/>
    <xf numFmtId="0" fontId="10" fillId="4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vertical="top" wrapText="1"/>
    </xf>
    <xf numFmtId="3" fontId="10" fillId="0" borderId="12" xfId="0" applyNumberFormat="1" applyFont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vertical="center" wrapText="1"/>
    </xf>
    <xf numFmtId="3" fontId="10" fillId="4" borderId="12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/>
    <xf numFmtId="0" fontId="13" fillId="4" borderId="12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10" fillId="0" borderId="0" xfId="0" applyFont="1" applyAlignment="1"/>
    <xf numFmtId="0" fontId="11" fillId="0" borderId="12" xfId="0" applyFont="1" applyBorder="1" applyAlignment="1">
      <alignment horizontal="left" indent="1"/>
    </xf>
    <xf numFmtId="0" fontId="11" fillId="0" borderId="12" xfId="0" applyFont="1" applyFill="1" applyBorder="1" applyAlignment="1">
      <alignment horizontal="left" indent="1"/>
    </xf>
    <xf numFmtId="165" fontId="11" fillId="0" borderId="12" xfId="1" applyNumberFormat="1" applyFont="1" applyFill="1" applyBorder="1"/>
    <xf numFmtId="0" fontId="11" fillId="0" borderId="0" xfId="0" applyFont="1" applyFill="1" applyBorder="1" applyAlignment="1">
      <alignment horizontal="left" indent="1"/>
    </xf>
    <xf numFmtId="165" fontId="11" fillId="0" borderId="0" xfId="0" applyNumberFormat="1" applyFont="1"/>
    <xf numFmtId="0" fontId="10" fillId="0" borderId="12" xfId="0" applyFont="1" applyFill="1" applyBorder="1" applyAlignment="1">
      <alignment horizontal="left" vertical="top" wrapText="1" indent="1"/>
    </xf>
    <xf numFmtId="0" fontId="14" fillId="0" borderId="12" xfId="0" applyFont="1" applyBorder="1" applyAlignment="1">
      <alignment horizontal="left" vertical="center" wrapText="1" indent="1"/>
    </xf>
    <xf numFmtId="0" fontId="10" fillId="4" borderId="12" xfId="0" applyFont="1" applyFill="1" applyBorder="1" applyAlignment="1">
      <alignment horizontal="left" vertical="center" wrapText="1" indent="1"/>
    </xf>
    <xf numFmtId="165" fontId="0" fillId="0" borderId="0" xfId="0" applyNumberFormat="1"/>
    <xf numFmtId="0" fontId="10" fillId="4" borderId="12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 vertical="center" wrapText="1"/>
    </xf>
    <xf numFmtId="0" fontId="11" fillId="0" borderId="12" xfId="3" applyFont="1" applyFill="1" applyBorder="1" applyAlignment="1">
      <alignment horizontal="left" indent="1"/>
    </xf>
    <xf numFmtId="165" fontId="11" fillId="0" borderId="12" xfId="4" applyNumberFormat="1" applyFont="1" applyBorder="1"/>
    <xf numFmtId="3" fontId="10" fillId="0" borderId="12" xfId="3" applyNumberFormat="1" applyFont="1" applyBorder="1" applyAlignment="1">
      <alignment horizontal="center" vertical="center" wrapText="1"/>
    </xf>
    <xf numFmtId="0" fontId="10" fillId="4" borderId="12" xfId="3" applyFont="1" applyFill="1" applyBorder="1" applyAlignment="1">
      <alignment horizontal="center"/>
    </xf>
    <xf numFmtId="0" fontId="11" fillId="0" borderId="12" xfId="3" applyFont="1" applyFill="1" applyBorder="1" applyAlignment="1">
      <alignment horizontal="left"/>
    </xf>
    <xf numFmtId="0" fontId="11" fillId="0" borderId="12" xfId="3" applyFont="1" applyBorder="1" applyAlignment="1">
      <alignment horizontal="left"/>
    </xf>
    <xf numFmtId="0" fontId="10" fillId="4" borderId="12" xfId="3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4" borderId="12" xfId="3" applyFont="1" applyFill="1" applyBorder="1" applyAlignment="1">
      <alignment horizontal="center" vertical="center" wrapText="1"/>
    </xf>
    <xf numFmtId="0" fontId="10" fillId="0" borderId="12" xfId="3" applyFont="1" applyFill="1" applyBorder="1" applyAlignment="1">
      <alignment horizontal="left" vertical="top" wrapText="1" indent="1"/>
    </xf>
    <xf numFmtId="0" fontId="14" fillId="0" borderId="12" xfId="3" applyFont="1" applyBorder="1" applyAlignment="1">
      <alignment horizontal="left" vertical="center" wrapText="1" indent="1"/>
    </xf>
    <xf numFmtId="0" fontId="10" fillId="4" borderId="12" xfId="3" applyFont="1" applyFill="1" applyBorder="1" applyAlignment="1">
      <alignment horizontal="left" vertical="center" wrapText="1" indent="1"/>
    </xf>
    <xf numFmtId="0" fontId="11" fillId="0" borderId="0" xfId="3" applyFont="1" applyBorder="1" applyAlignment="1">
      <alignment vertical="center" wrapText="1"/>
    </xf>
    <xf numFmtId="0" fontId="10" fillId="0" borderId="0" xfId="3" applyFont="1" applyBorder="1" applyAlignment="1">
      <alignment vertical="center" wrapText="1"/>
    </xf>
    <xf numFmtId="3" fontId="10" fillId="0" borderId="0" xfId="3" applyNumberFormat="1" applyFont="1" applyBorder="1" applyAlignment="1">
      <alignment horizontal="right" vertical="center" wrapText="1"/>
    </xf>
    <xf numFmtId="3" fontId="11" fillId="0" borderId="0" xfId="3" applyNumberFormat="1" applyFont="1" applyBorder="1" applyAlignment="1">
      <alignment horizontal="right"/>
    </xf>
    <xf numFmtId="0" fontId="13" fillId="4" borderId="12" xfId="3" applyFont="1" applyFill="1" applyBorder="1" applyAlignment="1">
      <alignment vertical="center" wrapText="1"/>
    </xf>
    <xf numFmtId="165" fontId="11" fillId="0" borderId="12" xfId="4" applyNumberFormat="1" applyFont="1" applyBorder="1" applyAlignment="1">
      <alignment horizontal="center"/>
    </xf>
    <xf numFmtId="165" fontId="10" fillId="4" borderId="12" xfId="4" applyNumberFormat="1" applyFont="1" applyFill="1" applyBorder="1" applyAlignment="1">
      <alignment horizontal="center"/>
    </xf>
    <xf numFmtId="0" fontId="16" fillId="0" borderId="0" xfId="3" applyFont="1" applyFill="1" applyBorder="1" applyAlignment="1">
      <alignment horizontal="left" vertical="center" wrapText="1"/>
    </xf>
    <xf numFmtId="0" fontId="16" fillId="0" borderId="0" xfId="3" applyFont="1" applyFill="1" applyBorder="1" applyAlignment="1">
      <alignment horizontal="left" vertical="center"/>
    </xf>
    <xf numFmtId="0" fontId="11" fillId="0" borderId="0" xfId="3" applyFont="1"/>
    <xf numFmtId="0" fontId="12" fillId="0" borderId="0" xfId="3" applyFont="1"/>
    <xf numFmtId="3" fontId="10" fillId="0" borderId="12" xfId="3" applyNumberFormat="1" applyFont="1" applyFill="1" applyBorder="1" applyAlignment="1">
      <alignment horizontal="center" vertical="center" wrapText="1"/>
    </xf>
    <xf numFmtId="3" fontId="10" fillId="4" borderId="12" xfId="3" applyNumberFormat="1" applyFont="1" applyFill="1" applyBorder="1" applyAlignment="1">
      <alignment horizontal="center" vertical="center" wrapText="1"/>
    </xf>
    <xf numFmtId="3" fontId="11" fillId="0" borderId="12" xfId="3" applyNumberFormat="1" applyFont="1" applyBorder="1" applyAlignment="1">
      <alignment horizontal="center" vertical="center" wrapText="1"/>
    </xf>
    <xf numFmtId="0" fontId="11" fillId="0" borderId="12" xfId="3" applyFont="1" applyBorder="1" applyAlignment="1">
      <alignment horizontal="left" indent="1"/>
    </xf>
    <xf numFmtId="165" fontId="10" fillId="4" borderId="12" xfId="4" applyNumberFormat="1" applyFont="1" applyFill="1" applyBorder="1" applyAlignment="1">
      <alignment horizontal="center" vertical="center"/>
    </xf>
    <xf numFmtId="165" fontId="10" fillId="0" borderId="12" xfId="1" applyNumberFormat="1" applyFont="1" applyBorder="1" applyAlignment="1">
      <alignment vertical="center"/>
    </xf>
    <xf numFmtId="165" fontId="10" fillId="0" borderId="12" xfId="1" applyNumberFormat="1" applyFont="1" applyFill="1" applyBorder="1" applyAlignment="1">
      <alignment horizontal="center" vertical="center" wrapText="1"/>
    </xf>
    <xf numFmtId="165" fontId="10" fillId="0" borderId="12" xfId="1" applyNumberFormat="1" applyFont="1" applyBorder="1" applyAlignment="1">
      <alignment horizontal="center" vertical="center" wrapText="1"/>
    </xf>
    <xf numFmtId="165" fontId="11" fillId="0" borderId="12" xfId="1" applyNumberFormat="1" applyFont="1" applyBorder="1" applyAlignment="1">
      <alignment horizontal="center"/>
    </xf>
    <xf numFmtId="165" fontId="10" fillId="4" borderId="12" xfId="1" applyNumberFormat="1" applyFont="1" applyFill="1" applyBorder="1" applyAlignment="1">
      <alignment horizontal="center" vertical="center" wrapText="1"/>
    </xf>
    <xf numFmtId="165" fontId="11" fillId="0" borderId="12" xfId="1" applyNumberFormat="1" applyFont="1" applyBorder="1" applyAlignment="1">
      <alignment horizontal="center" vertical="center" wrapText="1"/>
    </xf>
    <xf numFmtId="0" fontId="13" fillId="4" borderId="12" xfId="3" applyFont="1" applyFill="1" applyBorder="1" applyAlignment="1">
      <alignment horizontal="center"/>
    </xf>
    <xf numFmtId="0" fontId="10" fillId="4" borderId="12" xfId="3" applyFont="1" applyFill="1" applyBorder="1" applyAlignment="1">
      <alignment horizontal="center" vertical="center"/>
    </xf>
    <xf numFmtId="0" fontId="10" fillId="4" borderId="12" xfId="3" applyFont="1" applyFill="1" applyBorder="1" applyAlignment="1">
      <alignment horizontal="center" vertical="center" wrapText="1"/>
    </xf>
    <xf numFmtId="165" fontId="11" fillId="0" borderId="12" xfId="4" applyNumberFormat="1" applyFont="1" applyBorder="1" applyAlignment="1"/>
    <xf numFmtId="165" fontId="10" fillId="4" borderId="12" xfId="4" applyNumberFormat="1" applyFont="1" applyFill="1" applyBorder="1"/>
    <xf numFmtId="0" fontId="12" fillId="0" borderId="0" xfId="3" applyFont="1" applyFill="1" applyAlignment="1">
      <alignment vertical="center"/>
    </xf>
    <xf numFmtId="0" fontId="11" fillId="0" borderId="12" xfId="3" applyFont="1" applyFill="1" applyBorder="1" applyAlignment="1">
      <alignment horizontal="left" vertical="center"/>
    </xf>
    <xf numFmtId="165" fontId="11" fillId="0" borderId="12" xfId="4" applyNumberFormat="1" applyFont="1" applyBorder="1" applyAlignment="1">
      <alignment horizontal="center" vertical="center"/>
    </xf>
    <xf numFmtId="0" fontId="11" fillId="0" borderId="12" xfId="3" applyFont="1" applyBorder="1" applyAlignment="1">
      <alignment horizontal="left" vertical="center"/>
    </xf>
    <xf numFmtId="165" fontId="11" fillId="0" borderId="12" xfId="4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12" xfId="3" applyFont="1" applyFill="1" applyBorder="1" applyAlignment="1">
      <alignment horizontal="left" vertical="center" wrapText="1"/>
    </xf>
    <xf numFmtId="0" fontId="14" fillId="0" borderId="12" xfId="3" applyFont="1" applyBorder="1" applyAlignment="1">
      <alignment horizontal="left" vertical="center" wrapText="1"/>
    </xf>
    <xf numFmtId="165" fontId="11" fillId="0" borderId="12" xfId="1" applyNumberFormat="1" applyFont="1" applyBorder="1" applyAlignment="1">
      <alignment horizontal="center" vertical="center"/>
    </xf>
    <xf numFmtId="3" fontId="11" fillId="0" borderId="0" xfId="3" applyNumberFormat="1" applyFont="1" applyBorder="1" applyAlignment="1">
      <alignment horizontal="right" vertical="center"/>
    </xf>
    <xf numFmtId="0" fontId="13" fillId="4" borderId="12" xfId="3" applyFont="1" applyFill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17" fillId="0" borderId="0" xfId="3" applyFont="1" applyFill="1" applyBorder="1" applyAlignment="1">
      <alignment horizontal="left" vertical="center" wrapText="1"/>
    </xf>
    <xf numFmtId="0" fontId="10" fillId="4" borderId="12" xfId="3" applyFont="1" applyFill="1" applyBorder="1" applyAlignment="1">
      <alignment horizontal="center" vertical="center" wrapText="1"/>
    </xf>
    <xf numFmtId="0" fontId="10" fillId="4" borderId="12" xfId="3" applyFont="1" applyFill="1" applyBorder="1" applyAlignment="1">
      <alignment horizontal="center"/>
    </xf>
    <xf numFmtId="3" fontId="10" fillId="0" borderId="12" xfId="3" applyNumberFormat="1" applyFont="1" applyBorder="1" applyAlignment="1">
      <alignment horizontal="right" vertical="center" wrapText="1"/>
    </xf>
    <xf numFmtId="0" fontId="11" fillId="0" borderId="12" xfId="3" applyFont="1" applyBorder="1"/>
    <xf numFmtId="165" fontId="10" fillId="0" borderId="12" xfId="4" applyNumberFormat="1" applyFont="1" applyBorder="1"/>
    <xf numFmtId="0" fontId="10" fillId="4" borderId="12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left" vertical="center" wrapText="1"/>
    </xf>
    <xf numFmtId="0" fontId="10" fillId="4" borderId="12" xfId="3" applyFont="1" applyFill="1" applyBorder="1" applyAlignment="1">
      <alignment horizontal="center" vertical="center" wrapText="1"/>
    </xf>
    <xf numFmtId="165" fontId="10" fillId="0" borderId="12" xfId="4" applyNumberFormat="1" applyFont="1" applyBorder="1" applyAlignment="1">
      <alignment vertical="center"/>
    </xf>
    <xf numFmtId="165" fontId="10" fillId="4" borderId="12" xfId="4" applyNumberFormat="1" applyFont="1" applyFill="1" applyBorder="1" applyAlignment="1">
      <alignment vertical="center"/>
    </xf>
    <xf numFmtId="0" fontId="11" fillId="0" borderId="12" xfId="3" applyFont="1" applyBorder="1" applyAlignment="1">
      <alignment vertical="center"/>
    </xf>
    <xf numFmtId="0" fontId="10" fillId="4" borderId="12" xfId="3" applyFont="1" applyFill="1" applyBorder="1" applyAlignment="1">
      <alignment horizontal="left" vertical="center"/>
    </xf>
    <xf numFmtId="0" fontId="10" fillId="4" borderId="12" xfId="3" applyFont="1" applyFill="1" applyBorder="1" applyAlignment="1">
      <alignment horizontal="left" vertical="center" wrapText="1"/>
    </xf>
    <xf numFmtId="0" fontId="10" fillId="4" borderId="12" xfId="3" applyFont="1" applyFill="1" applyBorder="1" applyAlignment="1">
      <alignment horizontal="center"/>
    </xf>
    <xf numFmtId="0" fontId="1" fillId="0" borderId="0" xfId="3"/>
    <xf numFmtId="0" fontId="20" fillId="0" borderId="0" xfId="5" applyFont="1" applyFill="1" applyBorder="1"/>
    <xf numFmtId="0" fontId="3" fillId="0" borderId="12" xfId="5" applyFont="1" applyFill="1" applyBorder="1"/>
    <xf numFmtId="0" fontId="10" fillId="0" borderId="0" xfId="3" applyFont="1" applyFill="1" applyBorder="1" applyAlignment="1">
      <alignment horizontal="left"/>
    </xf>
    <xf numFmtId="165" fontId="10" fillId="0" borderId="0" xfId="4" applyNumberFormat="1" applyFont="1" applyFill="1" applyBorder="1"/>
    <xf numFmtId="0" fontId="12" fillId="0" borderId="0" xfId="6" applyFont="1" applyFill="1" applyAlignment="1">
      <alignment vertical="center"/>
    </xf>
    <xf numFmtId="0" fontId="17" fillId="0" borderId="0" xfId="6" applyFont="1" applyFill="1" applyBorder="1" applyAlignment="1">
      <alignment horizontal="left" vertical="center" wrapText="1"/>
    </xf>
    <xf numFmtId="0" fontId="10" fillId="4" borderId="12" xfId="6" applyFont="1" applyFill="1" applyBorder="1" applyAlignment="1">
      <alignment horizontal="center" vertical="center" wrapText="1"/>
    </xf>
    <xf numFmtId="0" fontId="10" fillId="0" borderId="12" xfId="6" applyFont="1" applyFill="1" applyBorder="1" applyAlignment="1">
      <alignment horizontal="left" vertical="top" wrapText="1" indent="1"/>
    </xf>
    <xf numFmtId="165" fontId="11" fillId="0" borderId="12" xfId="7" applyNumberFormat="1" applyFont="1" applyBorder="1"/>
    <xf numFmtId="3" fontId="10" fillId="4" borderId="12" xfId="6" applyNumberFormat="1" applyFont="1" applyFill="1" applyBorder="1" applyAlignment="1">
      <alignment horizontal="center" vertical="center" wrapText="1"/>
    </xf>
    <xf numFmtId="0" fontId="14" fillId="0" borderId="12" xfId="6" applyFont="1" applyBorder="1" applyAlignment="1">
      <alignment horizontal="left" vertical="center" wrapText="1" indent="1"/>
    </xf>
    <xf numFmtId="0" fontId="10" fillId="4" borderId="12" xfId="6" applyFont="1" applyFill="1" applyBorder="1" applyAlignment="1">
      <alignment horizontal="left" vertical="center" wrapText="1" indent="1"/>
    </xf>
    <xf numFmtId="0" fontId="10" fillId="0" borderId="0" xfId="6" applyFont="1" applyBorder="1" applyAlignment="1">
      <alignment vertical="center" wrapText="1"/>
    </xf>
    <xf numFmtId="0" fontId="13" fillId="4" borderId="12" xfId="6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4" borderId="12" xfId="0" applyFont="1" applyFill="1" applyBorder="1" applyAlignment="1">
      <alignment horizontal="center" vertical="center" textRotation="90" wrapText="1"/>
    </xf>
    <xf numFmtId="0" fontId="10" fillId="4" borderId="12" xfId="0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10" fillId="4" borderId="12" xfId="3" applyFont="1" applyFill="1" applyBorder="1" applyAlignment="1">
      <alignment horizontal="center" vertical="center"/>
    </xf>
    <xf numFmtId="0" fontId="10" fillId="4" borderId="12" xfId="3" applyFont="1" applyFill="1" applyBorder="1" applyAlignment="1">
      <alignment horizontal="center"/>
    </xf>
    <xf numFmtId="0" fontId="13" fillId="4" borderId="12" xfId="3" applyFont="1" applyFill="1" applyBorder="1" applyAlignment="1">
      <alignment horizontal="center" vertical="center" textRotation="90" wrapText="1"/>
    </xf>
    <xf numFmtId="0" fontId="17" fillId="0" borderId="0" xfId="3" applyFont="1" applyFill="1" applyBorder="1" applyAlignment="1">
      <alignment horizontal="left" vertical="center" wrapText="1"/>
    </xf>
    <xf numFmtId="0" fontId="10" fillId="4" borderId="12" xfId="3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0" fillId="4" borderId="12" xfId="6" applyFont="1" applyFill="1" applyBorder="1" applyAlignment="1">
      <alignment horizontal="center" vertical="center" wrapText="1"/>
    </xf>
    <xf numFmtId="0" fontId="10" fillId="4" borderId="15" xfId="3" applyFont="1" applyFill="1" applyBorder="1" applyAlignment="1">
      <alignment horizontal="center"/>
    </xf>
    <xf numFmtId="0" fontId="10" fillId="4" borderId="17" xfId="3" applyFont="1" applyFill="1" applyBorder="1" applyAlignment="1">
      <alignment horizontal="center"/>
    </xf>
    <xf numFmtId="0" fontId="17" fillId="0" borderId="0" xfId="6" applyFont="1" applyFill="1" applyBorder="1" applyAlignment="1">
      <alignment horizontal="left" vertical="center" wrapText="1"/>
    </xf>
    <xf numFmtId="0" fontId="10" fillId="0" borderId="0" xfId="6" applyFont="1" applyAlignment="1">
      <alignment horizontal="center"/>
    </xf>
    <xf numFmtId="0" fontId="10" fillId="0" borderId="13" xfId="3" applyFont="1" applyBorder="1" applyAlignment="1">
      <alignment horizontal="center"/>
    </xf>
    <xf numFmtId="0" fontId="10" fillId="4" borderId="14" xfId="3" applyFont="1" applyFill="1" applyBorder="1" applyAlignment="1">
      <alignment horizontal="center" vertical="center"/>
    </xf>
    <xf numFmtId="0" fontId="10" fillId="4" borderId="18" xfId="3" applyFont="1" applyFill="1" applyBorder="1" applyAlignment="1">
      <alignment horizontal="center" vertical="center"/>
    </xf>
    <xf numFmtId="0" fontId="10" fillId="4" borderId="19" xfId="3" applyFont="1" applyFill="1" applyBorder="1" applyAlignment="1">
      <alignment horizontal="center" vertical="center"/>
    </xf>
    <xf numFmtId="0" fontId="10" fillId="4" borderId="16" xfId="3" applyFont="1" applyFill="1" applyBorder="1" applyAlignment="1">
      <alignment horizontal="center"/>
    </xf>
  </cellXfs>
  <cellStyles count="8">
    <cellStyle name="Comma" xfId="1" builtinId="3"/>
    <cellStyle name="Comma 2" xfId="4"/>
    <cellStyle name="Comma 2 3" xfId="7"/>
    <cellStyle name="Normal" xfId="0" builtinId="0"/>
    <cellStyle name="Normal 2" xfId="3"/>
    <cellStyle name="Normal 2 3" xfId="6"/>
    <cellStyle name="Normal 3" xfId="5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563335</xdr:colOff>
      <xdr:row>14</xdr:row>
      <xdr:rowOff>138112</xdr:rowOff>
    </xdr:from>
    <xdr:ext cx="65" cy="172227"/>
    <xdr:sp macro="" textlink="">
      <xdr:nvSpPr>
        <xdr:cNvPr id="3" name="TextBox 2"/>
        <xdr:cNvSpPr txBox="1"/>
      </xdr:nvSpPr>
      <xdr:spPr>
        <a:xfrm>
          <a:off x="7582353" y="2836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563335</xdr:colOff>
      <xdr:row>14</xdr:row>
      <xdr:rowOff>138112</xdr:rowOff>
    </xdr:from>
    <xdr:ext cx="65" cy="172227"/>
    <xdr:sp macro="" textlink="">
      <xdr:nvSpPr>
        <xdr:cNvPr id="5" name="TextBox 4"/>
        <xdr:cNvSpPr txBox="1"/>
      </xdr:nvSpPr>
      <xdr:spPr>
        <a:xfrm>
          <a:off x="7582353" y="2836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563335</xdr:colOff>
      <xdr:row>14</xdr:row>
      <xdr:rowOff>138112</xdr:rowOff>
    </xdr:from>
    <xdr:ext cx="65" cy="172227"/>
    <xdr:sp macro="" textlink="">
      <xdr:nvSpPr>
        <xdr:cNvPr id="2" name="TextBox 1"/>
        <xdr:cNvSpPr txBox="1"/>
      </xdr:nvSpPr>
      <xdr:spPr>
        <a:xfrm>
          <a:off x="7602310" y="280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563335</xdr:colOff>
      <xdr:row>14</xdr:row>
      <xdr:rowOff>138112</xdr:rowOff>
    </xdr:from>
    <xdr:ext cx="65" cy="172227"/>
    <xdr:sp macro="" textlink="">
      <xdr:nvSpPr>
        <xdr:cNvPr id="3" name="TextBox 2"/>
        <xdr:cNvSpPr txBox="1"/>
      </xdr:nvSpPr>
      <xdr:spPr>
        <a:xfrm>
          <a:off x="7602310" y="280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0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J1"/>
    </sheetView>
  </sheetViews>
  <sheetFormatPr defaultRowHeight="15" x14ac:dyDescent="0.25"/>
  <cols>
    <col min="1" max="1" width="42" style="5" customWidth="1"/>
    <col min="2" max="2" width="13.7109375" style="5" customWidth="1"/>
    <col min="3" max="3" width="15.7109375" style="5" customWidth="1"/>
    <col min="4" max="9" width="12.7109375" style="5" customWidth="1"/>
    <col min="10" max="10" width="12.7109375" style="43" customWidth="1"/>
  </cols>
  <sheetData>
    <row r="1" spans="1:10" x14ac:dyDescent="0.25">
      <c r="A1" s="177" t="s">
        <v>43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x14ac:dyDescent="0.25">
      <c r="A2" s="18" t="s">
        <v>0</v>
      </c>
      <c r="B2" s="178" t="s">
        <v>42</v>
      </c>
      <c r="C2" s="178" t="s">
        <v>34</v>
      </c>
      <c r="D2" s="179" t="s">
        <v>13</v>
      </c>
      <c r="E2" s="180"/>
      <c r="F2" s="181"/>
      <c r="G2" s="182" t="s">
        <v>14</v>
      </c>
      <c r="H2" s="182"/>
      <c r="I2" s="182"/>
      <c r="J2" s="182" t="s">
        <v>3</v>
      </c>
    </row>
    <row r="3" spans="1:10" x14ac:dyDescent="0.25">
      <c r="A3" s="18" t="s">
        <v>1</v>
      </c>
      <c r="B3" s="178"/>
      <c r="C3" s="178"/>
      <c r="D3" s="18" t="s">
        <v>15</v>
      </c>
      <c r="E3" s="18" t="s">
        <v>16</v>
      </c>
      <c r="F3" s="18" t="s">
        <v>4</v>
      </c>
      <c r="G3" s="18" t="s">
        <v>15</v>
      </c>
      <c r="H3" s="18" t="s">
        <v>16</v>
      </c>
      <c r="I3" s="18" t="s">
        <v>4</v>
      </c>
      <c r="J3" s="182"/>
    </row>
    <row r="4" spans="1:10" x14ac:dyDescent="0.25">
      <c r="A4" s="51" t="s">
        <v>35</v>
      </c>
      <c r="B4" s="21">
        <v>5</v>
      </c>
      <c r="C4" s="21">
        <v>3</v>
      </c>
      <c r="D4" s="21">
        <v>1</v>
      </c>
      <c r="E4" s="21">
        <v>1</v>
      </c>
      <c r="F4" s="21">
        <v>0</v>
      </c>
      <c r="G4" s="21">
        <v>2</v>
      </c>
      <c r="H4" s="21">
        <v>0</v>
      </c>
      <c r="I4" s="21">
        <v>0</v>
      </c>
      <c r="J4" s="41">
        <f>SUM(D4:I4)</f>
        <v>4</v>
      </c>
    </row>
    <row r="5" spans="1:10" x14ac:dyDescent="0.25">
      <c r="A5" s="51" t="s">
        <v>17</v>
      </c>
      <c r="B5" s="21">
        <v>121</v>
      </c>
      <c r="C5" s="21">
        <v>113</v>
      </c>
      <c r="D5" s="21">
        <v>296</v>
      </c>
      <c r="E5" s="21">
        <v>438</v>
      </c>
      <c r="F5" s="21">
        <v>977</v>
      </c>
      <c r="G5" s="21">
        <v>44</v>
      </c>
      <c r="H5" s="21">
        <v>12</v>
      </c>
      <c r="I5" s="21">
        <v>37</v>
      </c>
      <c r="J5" s="41">
        <f>SUM(D5:I5)</f>
        <v>1804</v>
      </c>
    </row>
    <row r="6" spans="1:10" x14ac:dyDescent="0.25">
      <c r="A6" s="50" t="s">
        <v>3</v>
      </c>
      <c r="B6" s="22">
        <f t="shared" ref="B6:J6" si="0">SUM(B4:B5)</f>
        <v>126</v>
      </c>
      <c r="C6" s="22">
        <f t="shared" si="0"/>
        <v>116</v>
      </c>
      <c r="D6" s="22">
        <f t="shared" si="0"/>
        <v>297</v>
      </c>
      <c r="E6" s="22">
        <f t="shared" si="0"/>
        <v>439</v>
      </c>
      <c r="F6" s="22">
        <f t="shared" si="0"/>
        <v>977</v>
      </c>
      <c r="G6" s="22">
        <f t="shared" si="0"/>
        <v>46</v>
      </c>
      <c r="H6" s="22">
        <f t="shared" si="0"/>
        <v>12</v>
      </c>
      <c r="I6" s="22">
        <f t="shared" si="0"/>
        <v>37</v>
      </c>
      <c r="J6" s="22">
        <f t="shared" si="0"/>
        <v>1808</v>
      </c>
    </row>
    <row r="7" spans="1:10" x14ac:dyDescent="0.25">
      <c r="A7" s="177" t="s">
        <v>18</v>
      </c>
      <c r="B7" s="177"/>
      <c r="C7" s="177"/>
      <c r="D7" s="177"/>
      <c r="E7" s="177"/>
      <c r="F7" s="177"/>
      <c r="G7" s="177"/>
      <c r="H7" s="177"/>
      <c r="I7" s="177"/>
      <c r="J7" s="177"/>
    </row>
    <row r="8" spans="1:10" x14ac:dyDescent="0.25">
      <c r="A8" s="183" t="s">
        <v>0</v>
      </c>
      <c r="B8" s="185" t="s">
        <v>42</v>
      </c>
      <c r="C8" s="185" t="s">
        <v>34</v>
      </c>
      <c r="D8" s="179" t="s">
        <v>13</v>
      </c>
      <c r="E8" s="180"/>
      <c r="F8" s="181"/>
      <c r="G8" s="179" t="s">
        <v>36</v>
      </c>
      <c r="H8" s="180"/>
      <c r="I8" s="181"/>
      <c r="J8" s="183" t="s">
        <v>3</v>
      </c>
    </row>
    <row r="9" spans="1:10" x14ac:dyDescent="0.25">
      <c r="A9" s="184"/>
      <c r="B9" s="186"/>
      <c r="C9" s="186"/>
      <c r="D9" s="18" t="s">
        <v>15</v>
      </c>
      <c r="E9" s="18" t="s">
        <v>16</v>
      </c>
      <c r="F9" s="18" t="s">
        <v>4</v>
      </c>
      <c r="G9" s="18" t="s">
        <v>15</v>
      </c>
      <c r="H9" s="18" t="s">
        <v>16</v>
      </c>
      <c r="I9" s="18" t="s">
        <v>4</v>
      </c>
      <c r="J9" s="184"/>
    </row>
    <row r="10" spans="1:10" x14ac:dyDescent="0.25">
      <c r="A10" s="52" t="s">
        <v>5</v>
      </c>
      <c r="B10" s="187">
        <v>17</v>
      </c>
      <c r="C10" s="187">
        <v>17</v>
      </c>
      <c r="D10" s="187">
        <v>225</v>
      </c>
      <c r="E10" s="187">
        <v>435</v>
      </c>
      <c r="F10" s="187">
        <v>1270</v>
      </c>
      <c r="G10" s="187">
        <v>23</v>
      </c>
      <c r="H10" s="187">
        <v>3</v>
      </c>
      <c r="I10" s="187">
        <v>3</v>
      </c>
      <c r="J10" s="188">
        <f>SUM(D10:I11)</f>
        <v>1959</v>
      </c>
    </row>
    <row r="11" spans="1:10" x14ac:dyDescent="0.25">
      <c r="A11" s="52" t="s">
        <v>19</v>
      </c>
      <c r="B11" s="187"/>
      <c r="C11" s="187"/>
      <c r="D11" s="187"/>
      <c r="E11" s="187"/>
      <c r="F11" s="187"/>
      <c r="G11" s="187"/>
      <c r="H11" s="187"/>
      <c r="I11" s="187"/>
      <c r="J11" s="188"/>
    </row>
    <row r="12" spans="1:10" x14ac:dyDescent="0.25">
      <c r="A12" s="52" t="s">
        <v>6</v>
      </c>
      <c r="B12" s="20">
        <v>20</v>
      </c>
      <c r="C12" s="20">
        <v>19</v>
      </c>
      <c r="D12" s="20">
        <v>42</v>
      </c>
      <c r="E12" s="20">
        <v>103</v>
      </c>
      <c r="F12" s="20">
        <v>64</v>
      </c>
      <c r="G12" s="20">
        <v>1</v>
      </c>
      <c r="H12" s="20">
        <v>0</v>
      </c>
      <c r="I12" s="20">
        <v>1</v>
      </c>
      <c r="J12" s="33">
        <f>SUM(D12:I12)</f>
        <v>211</v>
      </c>
    </row>
    <row r="13" spans="1:10" x14ac:dyDescent="0.25">
      <c r="A13" s="58" t="s">
        <v>37</v>
      </c>
      <c r="B13" s="25">
        <v>5</v>
      </c>
      <c r="C13" s="25">
        <v>5</v>
      </c>
      <c r="D13" s="20">
        <v>6</v>
      </c>
      <c r="E13" s="20">
        <v>16</v>
      </c>
      <c r="F13" s="20">
        <v>28</v>
      </c>
      <c r="G13" s="20">
        <v>3</v>
      </c>
      <c r="H13" s="20">
        <v>0</v>
      </c>
      <c r="I13" s="20">
        <v>0</v>
      </c>
      <c r="J13" s="33">
        <f t="shared" ref="J13:J24" si="1">SUM(D13:I13)</f>
        <v>53</v>
      </c>
    </row>
    <row r="14" spans="1:10" x14ac:dyDescent="0.25">
      <c r="A14" s="53" t="s">
        <v>38</v>
      </c>
      <c r="B14" s="25"/>
      <c r="C14" s="25"/>
      <c r="D14" s="20"/>
      <c r="E14" s="20"/>
      <c r="F14" s="20"/>
      <c r="G14" s="20"/>
      <c r="H14" s="20"/>
      <c r="I14" s="20"/>
      <c r="J14" s="33"/>
    </row>
    <row r="15" spans="1:10" x14ac:dyDescent="0.25">
      <c r="A15" s="52" t="s">
        <v>7</v>
      </c>
      <c r="B15" s="20">
        <v>14</v>
      </c>
      <c r="C15" s="20">
        <v>12</v>
      </c>
      <c r="D15" s="20">
        <v>23</v>
      </c>
      <c r="E15" s="20">
        <v>38</v>
      </c>
      <c r="F15" s="20">
        <v>20</v>
      </c>
      <c r="G15" s="20">
        <v>1</v>
      </c>
      <c r="H15" s="20">
        <v>0</v>
      </c>
      <c r="I15" s="20">
        <v>1</v>
      </c>
      <c r="J15" s="33">
        <f t="shared" si="1"/>
        <v>83</v>
      </c>
    </row>
    <row r="16" spans="1:10" x14ac:dyDescent="0.25">
      <c r="A16" s="52" t="s">
        <v>8</v>
      </c>
      <c r="B16" s="20">
        <v>7</v>
      </c>
      <c r="C16" s="20">
        <v>5</v>
      </c>
      <c r="D16" s="20">
        <v>13</v>
      </c>
      <c r="E16" s="20">
        <v>10</v>
      </c>
      <c r="F16" s="20">
        <v>4</v>
      </c>
      <c r="G16" s="20">
        <v>0</v>
      </c>
      <c r="H16" s="20">
        <v>0</v>
      </c>
      <c r="I16" s="20">
        <v>0</v>
      </c>
      <c r="J16" s="33">
        <f t="shared" si="1"/>
        <v>27</v>
      </c>
    </row>
    <row r="17" spans="1:10" x14ac:dyDescent="0.25">
      <c r="A17" s="52" t="s">
        <v>39</v>
      </c>
      <c r="B17" s="20">
        <v>5</v>
      </c>
      <c r="C17" s="20">
        <v>4</v>
      </c>
      <c r="D17" s="20">
        <v>9</v>
      </c>
      <c r="E17" s="20">
        <v>6</v>
      </c>
      <c r="F17" s="20">
        <v>12</v>
      </c>
      <c r="G17" s="20">
        <v>0</v>
      </c>
      <c r="H17" s="20">
        <v>0</v>
      </c>
      <c r="I17" s="20">
        <v>0</v>
      </c>
      <c r="J17" s="33">
        <f t="shared" si="1"/>
        <v>27</v>
      </c>
    </row>
    <row r="18" spans="1:10" x14ac:dyDescent="0.25">
      <c r="A18" s="52" t="s">
        <v>9</v>
      </c>
      <c r="B18" s="20">
        <v>4</v>
      </c>
      <c r="C18" s="20">
        <v>3</v>
      </c>
      <c r="D18" s="20">
        <v>8</v>
      </c>
      <c r="E18" s="20">
        <v>11</v>
      </c>
      <c r="F18" s="20">
        <v>7</v>
      </c>
      <c r="G18" s="20">
        <v>0</v>
      </c>
      <c r="H18" s="20">
        <v>0</v>
      </c>
      <c r="I18" s="20">
        <v>0</v>
      </c>
      <c r="J18" s="33">
        <f t="shared" si="1"/>
        <v>26</v>
      </c>
    </row>
    <row r="19" spans="1:10" x14ac:dyDescent="0.25">
      <c r="A19" s="52" t="s">
        <v>10</v>
      </c>
      <c r="B19" s="20">
        <v>13</v>
      </c>
      <c r="C19" s="20">
        <v>13</v>
      </c>
      <c r="D19" s="20">
        <v>29</v>
      </c>
      <c r="E19" s="20">
        <v>56</v>
      </c>
      <c r="F19" s="20">
        <v>54</v>
      </c>
      <c r="G19" s="20">
        <v>2</v>
      </c>
      <c r="H19" s="20">
        <v>0</v>
      </c>
      <c r="I19" s="20">
        <v>1</v>
      </c>
      <c r="J19" s="33">
        <f t="shared" si="1"/>
        <v>142</v>
      </c>
    </row>
    <row r="20" spans="1:10" x14ac:dyDescent="0.25">
      <c r="A20" s="52" t="s">
        <v>11</v>
      </c>
      <c r="B20" s="20">
        <v>4</v>
      </c>
      <c r="C20" s="20">
        <v>4</v>
      </c>
      <c r="D20" s="20">
        <v>8</v>
      </c>
      <c r="E20" s="20">
        <v>22</v>
      </c>
      <c r="F20" s="20">
        <v>8</v>
      </c>
      <c r="G20" s="20">
        <v>0</v>
      </c>
      <c r="H20" s="20">
        <v>0</v>
      </c>
      <c r="I20" s="20">
        <v>0</v>
      </c>
      <c r="J20" s="33">
        <f t="shared" si="1"/>
        <v>38</v>
      </c>
    </row>
    <row r="21" spans="1:10" x14ac:dyDescent="0.25">
      <c r="A21" s="52" t="s">
        <v>21</v>
      </c>
      <c r="B21" s="20">
        <v>2</v>
      </c>
      <c r="C21" s="20">
        <v>2</v>
      </c>
      <c r="D21" s="20">
        <v>6</v>
      </c>
      <c r="E21" s="20">
        <v>19</v>
      </c>
      <c r="F21" s="20">
        <v>3</v>
      </c>
      <c r="G21" s="20">
        <v>0</v>
      </c>
      <c r="H21" s="20">
        <v>0</v>
      </c>
      <c r="I21" s="20">
        <v>0</v>
      </c>
      <c r="J21" s="33">
        <f t="shared" si="1"/>
        <v>28</v>
      </c>
    </row>
    <row r="22" spans="1:10" x14ac:dyDescent="0.25">
      <c r="A22" s="52" t="s">
        <v>22</v>
      </c>
      <c r="B22" s="20">
        <v>10</v>
      </c>
      <c r="C22" s="20">
        <v>10</v>
      </c>
      <c r="D22" s="20">
        <v>44</v>
      </c>
      <c r="E22" s="20">
        <v>384</v>
      </c>
      <c r="F22" s="20">
        <v>40</v>
      </c>
      <c r="G22" s="20">
        <v>1</v>
      </c>
      <c r="H22" s="20">
        <v>0</v>
      </c>
      <c r="I22" s="20">
        <v>0</v>
      </c>
      <c r="J22" s="33">
        <f t="shared" si="1"/>
        <v>469</v>
      </c>
    </row>
    <row r="23" spans="1:10" x14ac:dyDescent="0.25">
      <c r="A23" s="52" t="s">
        <v>23</v>
      </c>
      <c r="B23" s="20" t="s">
        <v>40</v>
      </c>
      <c r="C23" s="20" t="s">
        <v>40</v>
      </c>
      <c r="D23" s="20"/>
      <c r="E23" s="20"/>
      <c r="F23" s="20"/>
      <c r="G23" s="20"/>
      <c r="H23" s="20"/>
      <c r="I23" s="20"/>
      <c r="J23" s="33"/>
    </row>
    <row r="24" spans="1:10" x14ac:dyDescent="0.25">
      <c r="A24" s="52" t="s">
        <v>24</v>
      </c>
      <c r="B24" s="20">
        <v>3</v>
      </c>
      <c r="C24" s="20">
        <v>3</v>
      </c>
      <c r="D24" s="20">
        <v>8</v>
      </c>
      <c r="E24" s="20">
        <v>3</v>
      </c>
      <c r="F24" s="20">
        <v>7</v>
      </c>
      <c r="G24" s="20">
        <v>0</v>
      </c>
      <c r="H24" s="20">
        <v>0</v>
      </c>
      <c r="I24" s="20">
        <v>0</v>
      </c>
      <c r="J24" s="33">
        <f t="shared" si="1"/>
        <v>18</v>
      </c>
    </row>
    <row r="25" spans="1:10" x14ac:dyDescent="0.25">
      <c r="A25" s="26" t="s">
        <v>3</v>
      </c>
      <c r="B25" s="26">
        <f>SUM(B10:B24)</f>
        <v>104</v>
      </c>
      <c r="C25" s="26">
        <f>SUM(C10:C24)</f>
        <v>97</v>
      </c>
      <c r="D25" s="26">
        <f>SUM(D10:D24)</f>
        <v>421</v>
      </c>
      <c r="E25" s="26">
        <f t="shared" ref="E25:I25" si="2">SUM(E10:E24)</f>
        <v>1103</v>
      </c>
      <c r="F25" s="26">
        <f t="shared" si="2"/>
        <v>1517</v>
      </c>
      <c r="G25" s="26">
        <f t="shared" si="2"/>
        <v>31</v>
      </c>
      <c r="H25" s="26">
        <f t="shared" si="2"/>
        <v>3</v>
      </c>
      <c r="I25" s="26">
        <f t="shared" si="2"/>
        <v>6</v>
      </c>
      <c r="J25" s="26">
        <f>SUM(J10:J24)</f>
        <v>3081</v>
      </c>
    </row>
    <row r="26" spans="1:10" ht="9.9499999999999993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42"/>
    </row>
    <row r="27" spans="1:10" x14ac:dyDescent="0.25">
      <c r="A27" s="26" t="s">
        <v>25</v>
      </c>
      <c r="B27" s="26">
        <f t="shared" ref="B27:I27" si="3">SUM(B6+B25)</f>
        <v>230</v>
      </c>
      <c r="C27" s="26">
        <f t="shared" si="3"/>
        <v>213</v>
      </c>
      <c r="D27" s="26">
        <f t="shared" si="3"/>
        <v>718</v>
      </c>
      <c r="E27" s="26">
        <f t="shared" si="3"/>
        <v>1542</v>
      </c>
      <c r="F27" s="26">
        <f t="shared" si="3"/>
        <v>2494</v>
      </c>
      <c r="G27" s="26">
        <f t="shared" si="3"/>
        <v>77</v>
      </c>
      <c r="H27" s="26">
        <f t="shared" si="3"/>
        <v>15</v>
      </c>
      <c r="I27" s="26">
        <f t="shared" si="3"/>
        <v>43</v>
      </c>
      <c r="J27" s="26">
        <f>SUM(J25+J6)</f>
        <v>4889</v>
      </c>
    </row>
    <row r="29" spans="1:10" x14ac:dyDescent="0.25">
      <c r="A29" s="17" t="s">
        <v>51</v>
      </c>
    </row>
    <row r="30" spans="1:10" x14ac:dyDescent="0.25">
      <c r="A30" s="17" t="s">
        <v>52</v>
      </c>
    </row>
  </sheetData>
  <mergeCells count="22">
    <mergeCell ref="H10:H11"/>
    <mergeCell ref="I10:I11"/>
    <mergeCell ref="J10:J11"/>
    <mergeCell ref="B10:B11"/>
    <mergeCell ref="C10:C11"/>
    <mergeCell ref="D10:D11"/>
    <mergeCell ref="E10:E11"/>
    <mergeCell ref="F10:F11"/>
    <mergeCell ref="G10:G11"/>
    <mergeCell ref="A7:J7"/>
    <mergeCell ref="A8:A9"/>
    <mergeCell ref="B8:B9"/>
    <mergeCell ref="C8:C9"/>
    <mergeCell ref="D8:F8"/>
    <mergeCell ref="G8:I8"/>
    <mergeCell ref="J8:J9"/>
    <mergeCell ref="A1:J1"/>
    <mergeCell ref="B2:B3"/>
    <mergeCell ref="C2:C3"/>
    <mergeCell ref="D2:F2"/>
    <mergeCell ref="G2:I2"/>
    <mergeCell ref="J2:J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4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:O1"/>
    </sheetView>
  </sheetViews>
  <sheetFormatPr defaultRowHeight="15" x14ac:dyDescent="0.25"/>
  <cols>
    <col min="1" max="1" width="6.5703125" style="60" customWidth="1"/>
    <col min="2" max="2" width="33.85546875" style="60" customWidth="1"/>
    <col min="3" max="15" width="7.7109375" style="60" customWidth="1"/>
  </cols>
  <sheetData>
    <row r="1" spans="1:15" x14ac:dyDescent="0.25">
      <c r="A1" s="83"/>
      <c r="B1" s="208" t="s">
        <v>90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5" x14ac:dyDescent="0.25">
      <c r="B2" s="206" t="s">
        <v>0</v>
      </c>
      <c r="C2" s="207" t="s">
        <v>29</v>
      </c>
      <c r="D2" s="207"/>
      <c r="E2" s="207"/>
      <c r="F2" s="207"/>
      <c r="G2" s="207"/>
      <c r="H2" s="207"/>
      <c r="I2" s="207" t="s">
        <v>36</v>
      </c>
      <c r="J2" s="207"/>
      <c r="K2" s="207"/>
      <c r="L2" s="207"/>
      <c r="M2" s="207"/>
      <c r="N2" s="207"/>
      <c r="O2" s="206" t="s">
        <v>3</v>
      </c>
    </row>
    <row r="3" spans="1:15" x14ac:dyDescent="0.25">
      <c r="B3" s="206"/>
      <c r="C3" s="207" t="s">
        <v>15</v>
      </c>
      <c r="D3" s="207"/>
      <c r="E3" s="207" t="s">
        <v>4</v>
      </c>
      <c r="F3" s="207"/>
      <c r="G3" s="207" t="s">
        <v>16</v>
      </c>
      <c r="H3" s="207"/>
      <c r="I3" s="207" t="s">
        <v>15</v>
      </c>
      <c r="J3" s="207"/>
      <c r="K3" s="207" t="s">
        <v>4</v>
      </c>
      <c r="L3" s="207"/>
      <c r="M3" s="207" t="s">
        <v>16</v>
      </c>
      <c r="N3" s="207"/>
      <c r="O3" s="206"/>
    </row>
    <row r="4" spans="1:15" x14ac:dyDescent="0.25">
      <c r="B4" s="206"/>
      <c r="C4" s="61" t="s">
        <v>65</v>
      </c>
      <c r="D4" s="61" t="s">
        <v>27</v>
      </c>
      <c r="E4" s="61" t="s">
        <v>65</v>
      </c>
      <c r="F4" s="61" t="s">
        <v>27</v>
      </c>
      <c r="G4" s="61" t="s">
        <v>65</v>
      </c>
      <c r="H4" s="61" t="s">
        <v>27</v>
      </c>
      <c r="I4" s="61" t="s">
        <v>65</v>
      </c>
      <c r="J4" s="61" t="s">
        <v>27</v>
      </c>
      <c r="K4" s="61" t="s">
        <v>65</v>
      </c>
      <c r="L4" s="61" t="s">
        <v>27</v>
      </c>
      <c r="M4" s="61" t="s">
        <v>65</v>
      </c>
      <c r="N4" s="61" t="s">
        <v>27</v>
      </c>
      <c r="O4" s="206"/>
    </row>
    <row r="5" spans="1:15" x14ac:dyDescent="0.25">
      <c r="B5" s="84" t="s">
        <v>17</v>
      </c>
      <c r="C5" s="63">
        <v>423</v>
      </c>
      <c r="D5" s="63">
        <v>297</v>
      </c>
      <c r="E5" s="63">
        <v>798</v>
      </c>
      <c r="F5" s="63">
        <v>1289</v>
      </c>
      <c r="G5" s="63">
        <v>278</v>
      </c>
      <c r="H5" s="63">
        <v>489</v>
      </c>
      <c r="I5" s="63">
        <v>49</v>
      </c>
      <c r="J5" s="63">
        <v>9</v>
      </c>
      <c r="K5" s="63">
        <v>12</v>
      </c>
      <c r="L5" s="63">
        <v>17</v>
      </c>
      <c r="M5" s="63">
        <v>1</v>
      </c>
      <c r="N5" s="63">
        <v>2</v>
      </c>
      <c r="O5" s="63">
        <f>SUM(C5:N5)</f>
        <v>3664</v>
      </c>
    </row>
    <row r="6" spans="1:15" x14ac:dyDescent="0.25">
      <c r="B6" s="85" t="s">
        <v>31</v>
      </c>
      <c r="C6" s="86">
        <v>72</v>
      </c>
      <c r="D6" s="86">
        <v>36</v>
      </c>
      <c r="E6" s="86">
        <v>159</v>
      </c>
      <c r="F6" s="86">
        <v>242</v>
      </c>
      <c r="G6" s="86">
        <v>190</v>
      </c>
      <c r="H6" s="86">
        <v>233</v>
      </c>
      <c r="I6" s="86">
        <v>6</v>
      </c>
      <c r="J6" s="86">
        <v>0</v>
      </c>
      <c r="K6" s="86">
        <v>0</v>
      </c>
      <c r="L6" s="86">
        <v>0</v>
      </c>
      <c r="M6" s="86">
        <v>0</v>
      </c>
      <c r="N6" s="86">
        <v>0</v>
      </c>
      <c r="O6" s="86">
        <f t="shared" ref="O6:O17" si="0">SUM(C6:N6)</f>
        <v>938</v>
      </c>
    </row>
    <row r="7" spans="1:15" x14ac:dyDescent="0.25">
      <c r="B7" s="85" t="s">
        <v>19</v>
      </c>
      <c r="C7" s="86">
        <v>110</v>
      </c>
      <c r="D7" s="86">
        <v>48</v>
      </c>
      <c r="E7" s="86">
        <v>183</v>
      </c>
      <c r="F7" s="86">
        <v>253</v>
      </c>
      <c r="G7" s="86">
        <v>259</v>
      </c>
      <c r="H7" s="86">
        <v>594</v>
      </c>
      <c r="I7" s="86">
        <v>13</v>
      </c>
      <c r="J7" s="86">
        <v>1</v>
      </c>
      <c r="K7" s="86">
        <v>2</v>
      </c>
      <c r="L7" s="86">
        <v>0</v>
      </c>
      <c r="M7" s="86">
        <v>0</v>
      </c>
      <c r="N7" s="86">
        <v>0</v>
      </c>
      <c r="O7" s="86">
        <f t="shared" si="0"/>
        <v>1463</v>
      </c>
    </row>
    <row r="8" spans="1:15" x14ac:dyDescent="0.25">
      <c r="B8" s="84" t="s">
        <v>6</v>
      </c>
      <c r="C8" s="63">
        <v>38</v>
      </c>
      <c r="D8" s="63">
        <v>17</v>
      </c>
      <c r="E8" s="63">
        <v>31</v>
      </c>
      <c r="F8" s="63">
        <v>111</v>
      </c>
      <c r="G8" s="63">
        <v>29</v>
      </c>
      <c r="H8" s="63">
        <v>40</v>
      </c>
      <c r="I8" s="63">
        <v>2</v>
      </c>
      <c r="J8" s="63">
        <v>0</v>
      </c>
      <c r="K8" s="63">
        <v>1</v>
      </c>
      <c r="L8" s="63">
        <v>0</v>
      </c>
      <c r="M8" s="63">
        <v>0</v>
      </c>
      <c r="N8" s="63">
        <v>0</v>
      </c>
      <c r="O8" s="63">
        <f t="shared" si="0"/>
        <v>269</v>
      </c>
    </row>
    <row r="9" spans="1:15" x14ac:dyDescent="0.25">
      <c r="B9" s="84" t="s">
        <v>20</v>
      </c>
      <c r="C9" s="63">
        <v>6</v>
      </c>
      <c r="D9" s="63">
        <v>4</v>
      </c>
      <c r="E9" s="63">
        <v>12</v>
      </c>
      <c r="F9" s="63">
        <v>17</v>
      </c>
      <c r="G9" s="63">
        <v>6</v>
      </c>
      <c r="H9" s="63">
        <v>17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si="0"/>
        <v>63</v>
      </c>
    </row>
    <row r="10" spans="1:15" x14ac:dyDescent="0.25">
      <c r="B10" s="84" t="s">
        <v>7</v>
      </c>
      <c r="C10" s="63">
        <v>5</v>
      </c>
      <c r="D10" s="63">
        <v>2</v>
      </c>
      <c r="E10" s="63">
        <v>9</v>
      </c>
      <c r="F10" s="63">
        <v>22</v>
      </c>
      <c r="G10" s="63">
        <v>12</v>
      </c>
      <c r="H10" s="63">
        <v>10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f t="shared" si="0"/>
        <v>60</v>
      </c>
    </row>
    <row r="11" spans="1:15" x14ac:dyDescent="0.25">
      <c r="B11" s="84" t="s">
        <v>8</v>
      </c>
      <c r="C11" s="63">
        <v>16</v>
      </c>
      <c r="D11" s="63">
        <v>1</v>
      </c>
      <c r="E11" s="63">
        <v>17</v>
      </c>
      <c r="F11" s="63">
        <v>6</v>
      </c>
      <c r="G11" s="63">
        <v>12</v>
      </c>
      <c r="H11" s="63">
        <v>12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f t="shared" si="0"/>
        <v>64</v>
      </c>
    </row>
    <row r="12" spans="1:15" x14ac:dyDescent="0.25">
      <c r="B12" s="84" t="s">
        <v>32</v>
      </c>
      <c r="C12" s="63">
        <v>3</v>
      </c>
      <c r="D12" s="63">
        <v>5</v>
      </c>
      <c r="E12" s="63">
        <v>8</v>
      </c>
      <c r="F12" s="63">
        <v>9</v>
      </c>
      <c r="G12" s="63">
        <v>18</v>
      </c>
      <c r="H12" s="63">
        <v>27</v>
      </c>
      <c r="I12" s="63">
        <v>0</v>
      </c>
      <c r="J12" s="63">
        <v>0</v>
      </c>
      <c r="K12" s="63">
        <v>1</v>
      </c>
      <c r="L12" s="63">
        <v>0</v>
      </c>
      <c r="M12" s="63">
        <v>0</v>
      </c>
      <c r="N12" s="63">
        <v>0</v>
      </c>
      <c r="O12" s="63">
        <f t="shared" si="0"/>
        <v>71</v>
      </c>
    </row>
    <row r="13" spans="1:15" x14ac:dyDescent="0.25">
      <c r="B13" s="84" t="s">
        <v>10</v>
      </c>
      <c r="C13" s="63">
        <v>12</v>
      </c>
      <c r="D13" s="63">
        <v>3</v>
      </c>
      <c r="E13" s="63">
        <v>29</v>
      </c>
      <c r="F13" s="63">
        <v>25</v>
      </c>
      <c r="G13" s="63">
        <v>12</v>
      </c>
      <c r="H13" s="63">
        <v>17</v>
      </c>
      <c r="I13" s="63">
        <v>6</v>
      </c>
      <c r="J13" s="63">
        <v>3</v>
      </c>
      <c r="K13" s="63">
        <v>5</v>
      </c>
      <c r="L13" s="63">
        <v>1</v>
      </c>
      <c r="M13" s="63">
        <v>0</v>
      </c>
      <c r="N13" s="63">
        <v>0</v>
      </c>
      <c r="O13" s="63">
        <f t="shared" si="0"/>
        <v>113</v>
      </c>
    </row>
    <row r="14" spans="1:15" x14ac:dyDescent="0.25">
      <c r="B14" s="84" t="s">
        <v>33</v>
      </c>
      <c r="C14" s="63">
        <v>1</v>
      </c>
      <c r="D14" s="63">
        <v>4</v>
      </c>
      <c r="E14" s="63">
        <v>8</v>
      </c>
      <c r="F14" s="63">
        <v>9</v>
      </c>
      <c r="G14" s="63">
        <v>2</v>
      </c>
      <c r="H14" s="63">
        <v>4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f t="shared" si="0"/>
        <v>28</v>
      </c>
    </row>
    <row r="15" spans="1:15" x14ac:dyDescent="0.25">
      <c r="B15" s="84" t="s">
        <v>22</v>
      </c>
      <c r="C15" s="63">
        <v>31</v>
      </c>
      <c r="D15" s="63">
        <v>26</v>
      </c>
      <c r="E15" s="63">
        <v>117</v>
      </c>
      <c r="F15" s="63">
        <v>360</v>
      </c>
      <c r="G15" s="63">
        <v>23</v>
      </c>
      <c r="H15" s="63">
        <v>45</v>
      </c>
      <c r="I15" s="63">
        <v>2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f t="shared" si="0"/>
        <v>604</v>
      </c>
    </row>
    <row r="16" spans="1:15" x14ac:dyDescent="0.25">
      <c r="B16" s="84" t="s">
        <v>28</v>
      </c>
      <c r="C16" s="63">
        <v>5</v>
      </c>
      <c r="D16" s="63">
        <v>4</v>
      </c>
      <c r="E16" s="63">
        <v>7</v>
      </c>
      <c r="F16" s="63">
        <v>12</v>
      </c>
      <c r="G16" s="63">
        <v>17</v>
      </c>
      <c r="H16" s="63">
        <v>15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f t="shared" si="0"/>
        <v>60</v>
      </c>
    </row>
    <row r="17" spans="1:18" x14ac:dyDescent="0.25">
      <c r="B17" s="84" t="s">
        <v>24</v>
      </c>
      <c r="C17" s="63">
        <v>7</v>
      </c>
      <c r="D17" s="63">
        <v>0</v>
      </c>
      <c r="E17" s="63">
        <v>15</v>
      </c>
      <c r="F17" s="63">
        <v>7</v>
      </c>
      <c r="G17" s="63">
        <v>0</v>
      </c>
      <c r="H17" s="63">
        <v>2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f t="shared" si="0"/>
        <v>31</v>
      </c>
    </row>
    <row r="18" spans="1:18" ht="6" customHeight="1" x14ac:dyDescent="0.25"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8" x14ac:dyDescent="0.25">
      <c r="B19" s="61" t="s">
        <v>3</v>
      </c>
      <c r="C19" s="65">
        <f>SUM(C5:C17)</f>
        <v>729</v>
      </c>
      <c r="D19" s="65">
        <f t="shared" ref="D19:N19" si="1">SUM(D5:D17)</f>
        <v>447</v>
      </c>
      <c r="E19" s="65">
        <f t="shared" si="1"/>
        <v>1393</v>
      </c>
      <c r="F19" s="65">
        <f t="shared" si="1"/>
        <v>2362</v>
      </c>
      <c r="G19" s="65">
        <f t="shared" si="1"/>
        <v>858</v>
      </c>
      <c r="H19" s="65">
        <f t="shared" si="1"/>
        <v>1505</v>
      </c>
      <c r="I19" s="65">
        <f t="shared" si="1"/>
        <v>79</v>
      </c>
      <c r="J19" s="65">
        <f t="shared" si="1"/>
        <v>13</v>
      </c>
      <c r="K19" s="65">
        <f t="shared" si="1"/>
        <v>21</v>
      </c>
      <c r="L19" s="65">
        <f t="shared" si="1"/>
        <v>18</v>
      </c>
      <c r="M19" s="65">
        <f t="shared" si="1"/>
        <v>1</v>
      </c>
      <c r="N19" s="65">
        <f t="shared" si="1"/>
        <v>2</v>
      </c>
      <c r="O19" s="65">
        <f>SUM(O5:O17)</f>
        <v>7428</v>
      </c>
    </row>
    <row r="20" spans="1:18" x14ac:dyDescent="0.25">
      <c r="B20" s="87"/>
      <c r="Q20" s="92"/>
    </row>
    <row r="21" spans="1:18" x14ac:dyDescent="0.25">
      <c r="B21" s="87"/>
      <c r="O21" s="88"/>
    </row>
    <row r="22" spans="1:18" hidden="1" x14ac:dyDescent="0.25">
      <c r="B22" s="87"/>
    </row>
    <row r="23" spans="1:18" hidden="1" x14ac:dyDescent="0.25"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1:18" x14ac:dyDescent="0.25">
      <c r="A24" s="208" t="s">
        <v>91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</row>
    <row r="25" spans="1:18" x14ac:dyDescent="0.25">
      <c r="A25" s="209" t="s">
        <v>69</v>
      </c>
      <c r="B25" s="210" t="s">
        <v>0</v>
      </c>
      <c r="C25" s="210" t="s">
        <v>29</v>
      </c>
      <c r="D25" s="210"/>
      <c r="E25" s="210"/>
      <c r="F25" s="210"/>
      <c r="G25" s="210"/>
      <c r="H25" s="210"/>
      <c r="I25" s="210" t="s">
        <v>36</v>
      </c>
      <c r="J25" s="210"/>
      <c r="K25" s="210"/>
      <c r="L25" s="210"/>
      <c r="M25" s="210"/>
      <c r="N25" s="210"/>
      <c r="O25" s="210" t="s">
        <v>63</v>
      </c>
    </row>
    <row r="26" spans="1:18" x14ac:dyDescent="0.25">
      <c r="A26" s="209"/>
      <c r="B26" s="210"/>
      <c r="C26" s="210" t="s">
        <v>15</v>
      </c>
      <c r="D26" s="210"/>
      <c r="E26" s="210" t="s">
        <v>4</v>
      </c>
      <c r="F26" s="210"/>
      <c r="G26" s="210" t="s">
        <v>16</v>
      </c>
      <c r="H26" s="210"/>
      <c r="I26" s="210" t="s">
        <v>15</v>
      </c>
      <c r="J26" s="210"/>
      <c r="K26" s="210" t="s">
        <v>4</v>
      </c>
      <c r="L26" s="210"/>
      <c r="M26" s="210" t="s">
        <v>16</v>
      </c>
      <c r="N26" s="210"/>
      <c r="O26" s="210"/>
    </row>
    <row r="27" spans="1:18" x14ac:dyDescent="0.25">
      <c r="A27" s="209"/>
      <c r="B27" s="210"/>
      <c r="C27" s="67" t="s">
        <v>26</v>
      </c>
      <c r="D27" s="67" t="s">
        <v>27</v>
      </c>
      <c r="E27" s="67" t="s">
        <v>26</v>
      </c>
      <c r="F27" s="67" t="s">
        <v>27</v>
      </c>
      <c r="G27" s="67" t="s">
        <v>26</v>
      </c>
      <c r="H27" s="67" t="s">
        <v>27</v>
      </c>
      <c r="I27" s="67" t="s">
        <v>26</v>
      </c>
      <c r="J27" s="67" t="s">
        <v>27</v>
      </c>
      <c r="K27" s="67" t="s">
        <v>26</v>
      </c>
      <c r="L27" s="67" t="s">
        <v>27</v>
      </c>
      <c r="M27" s="67" t="s">
        <v>26</v>
      </c>
      <c r="N27" s="67" t="s">
        <v>27</v>
      </c>
      <c r="O27" s="210"/>
    </row>
    <row r="28" spans="1:18" x14ac:dyDescent="0.25">
      <c r="A28" s="209"/>
      <c r="B28" s="89" t="s">
        <v>92</v>
      </c>
      <c r="C28" s="69">
        <v>696</v>
      </c>
      <c r="D28" s="70">
        <v>418</v>
      </c>
      <c r="E28" s="70">
        <v>1314</v>
      </c>
      <c r="F28" s="70">
        <v>2273</v>
      </c>
      <c r="G28" s="70">
        <v>935</v>
      </c>
      <c r="H28" s="70">
        <v>1505</v>
      </c>
      <c r="I28" s="70">
        <v>76</v>
      </c>
      <c r="J28" s="70">
        <v>12</v>
      </c>
      <c r="K28" s="70">
        <v>18</v>
      </c>
      <c r="L28" s="70">
        <v>9</v>
      </c>
      <c r="M28" s="70">
        <v>1</v>
      </c>
      <c r="N28" s="70">
        <v>0</v>
      </c>
      <c r="O28" s="69">
        <f>SUM(C28:N28)</f>
        <v>7257</v>
      </c>
    </row>
    <row r="29" spans="1:18" ht="27.75" x14ac:dyDescent="0.25">
      <c r="A29" s="209"/>
      <c r="B29" s="90" t="s">
        <v>71</v>
      </c>
      <c r="C29" s="63">
        <v>23</v>
      </c>
      <c r="D29" s="63">
        <v>18</v>
      </c>
      <c r="E29" s="63">
        <v>61</v>
      </c>
      <c r="F29" s="63">
        <v>103</v>
      </c>
      <c r="G29" s="63">
        <v>25</v>
      </c>
      <c r="H29" s="63">
        <v>65</v>
      </c>
      <c r="I29" s="63">
        <v>4</v>
      </c>
      <c r="J29" s="63">
        <v>1</v>
      </c>
      <c r="K29" s="63">
        <v>5</v>
      </c>
      <c r="L29" s="63">
        <v>4</v>
      </c>
      <c r="M29" s="63">
        <v>1</v>
      </c>
      <c r="N29" s="63">
        <v>1</v>
      </c>
      <c r="O29" s="69">
        <f t="shared" ref="O29:O33" si="2">SUM(C29:N29)</f>
        <v>311</v>
      </c>
    </row>
    <row r="30" spans="1:18" ht="27.75" x14ac:dyDescent="0.25">
      <c r="A30" s="209"/>
      <c r="B30" s="90" t="s">
        <v>72</v>
      </c>
      <c r="C30" s="63">
        <v>66</v>
      </c>
      <c r="D30" s="63">
        <v>39</v>
      </c>
      <c r="E30" s="63">
        <v>171</v>
      </c>
      <c r="F30" s="63">
        <v>222</v>
      </c>
      <c r="G30" s="63">
        <v>23</v>
      </c>
      <c r="H30" s="63">
        <v>76</v>
      </c>
      <c r="I30" s="63">
        <v>9</v>
      </c>
      <c r="J30" s="63">
        <v>0</v>
      </c>
      <c r="K30" s="63">
        <v>0</v>
      </c>
      <c r="L30" s="63">
        <v>5</v>
      </c>
      <c r="M30" s="63">
        <v>1</v>
      </c>
      <c r="N30" s="63">
        <v>3</v>
      </c>
      <c r="O30" s="69">
        <f t="shared" si="2"/>
        <v>615</v>
      </c>
      <c r="R30" s="92"/>
    </row>
    <row r="31" spans="1:18" x14ac:dyDescent="0.25">
      <c r="A31" s="209"/>
      <c r="B31" s="90" t="s">
        <v>73</v>
      </c>
      <c r="C31" s="63">
        <v>2</v>
      </c>
      <c r="D31" s="63">
        <v>4</v>
      </c>
      <c r="E31" s="63">
        <v>65</v>
      </c>
      <c r="F31" s="63">
        <v>151</v>
      </c>
      <c r="G31" s="63">
        <v>21</v>
      </c>
      <c r="H31" s="63">
        <v>71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1</v>
      </c>
      <c r="O31" s="69">
        <f t="shared" si="2"/>
        <v>315</v>
      </c>
      <c r="R31" s="92"/>
    </row>
    <row r="32" spans="1:18" ht="27.75" x14ac:dyDescent="0.25">
      <c r="A32" s="209"/>
      <c r="B32" s="90" t="s">
        <v>74</v>
      </c>
      <c r="C32" s="63">
        <v>69</v>
      </c>
      <c r="D32" s="63">
        <v>41</v>
      </c>
      <c r="E32" s="63">
        <v>221</v>
      </c>
      <c r="F32" s="63">
        <v>388</v>
      </c>
      <c r="G32" s="63">
        <v>146</v>
      </c>
      <c r="H32" s="63">
        <v>214</v>
      </c>
      <c r="I32" s="63">
        <v>12</v>
      </c>
      <c r="J32" s="63">
        <v>0</v>
      </c>
      <c r="K32" s="63">
        <v>2</v>
      </c>
      <c r="L32" s="63">
        <v>0</v>
      </c>
      <c r="M32" s="63">
        <v>2</v>
      </c>
      <c r="N32" s="63">
        <v>3</v>
      </c>
      <c r="O32" s="69">
        <f t="shared" si="2"/>
        <v>1098</v>
      </c>
    </row>
    <row r="33" spans="1:15" x14ac:dyDescent="0.25">
      <c r="A33" s="209"/>
      <c r="B33" s="90" t="s">
        <v>96</v>
      </c>
      <c r="C33" s="63">
        <v>11</v>
      </c>
      <c r="D33" s="63">
        <v>9</v>
      </c>
      <c r="E33" s="63">
        <v>3</v>
      </c>
      <c r="F33" s="63">
        <v>1</v>
      </c>
      <c r="G33" s="63">
        <v>0</v>
      </c>
      <c r="H33" s="63">
        <v>2</v>
      </c>
      <c r="I33" s="63">
        <v>2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9">
        <f t="shared" si="2"/>
        <v>28</v>
      </c>
    </row>
    <row r="34" spans="1:15" x14ac:dyDescent="0.25">
      <c r="A34" s="209"/>
      <c r="B34" s="91" t="s">
        <v>93</v>
      </c>
      <c r="C34" s="75">
        <f>C28+C29+C30+C31-C32+C33</f>
        <v>729</v>
      </c>
      <c r="D34" s="75">
        <f>D28+D29+D30+D31-D32+D33</f>
        <v>447</v>
      </c>
      <c r="E34" s="75">
        <f t="shared" ref="E34:M34" si="3">E28+E29+E30+E31-E32+E33</f>
        <v>1393</v>
      </c>
      <c r="F34" s="75">
        <f t="shared" si="3"/>
        <v>2362</v>
      </c>
      <c r="G34" s="75">
        <f>G28+G29+G30+G31-G32+G33</f>
        <v>858</v>
      </c>
      <c r="H34" s="75">
        <f>H28+H29+H30+H31-H32+H33</f>
        <v>1505</v>
      </c>
      <c r="I34" s="75">
        <f t="shared" si="3"/>
        <v>79</v>
      </c>
      <c r="J34" s="75">
        <f t="shared" si="3"/>
        <v>13</v>
      </c>
      <c r="K34" s="75">
        <f t="shared" si="3"/>
        <v>21</v>
      </c>
      <c r="L34" s="75">
        <f t="shared" si="3"/>
        <v>18</v>
      </c>
      <c r="M34" s="75">
        <f t="shared" si="3"/>
        <v>1</v>
      </c>
      <c r="N34" s="75">
        <f>N28+N29+N30+N31-N32+N33</f>
        <v>2</v>
      </c>
      <c r="O34" s="75">
        <f>SUM(C34:N34)</f>
        <v>7428</v>
      </c>
    </row>
    <row r="35" spans="1:15" x14ac:dyDescent="0.25">
      <c r="A35" s="76"/>
      <c r="B35" s="77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9"/>
    </row>
    <row r="36" spans="1:15" ht="25.5" x14ac:dyDescent="0.25">
      <c r="A36" s="209" t="s">
        <v>77</v>
      </c>
      <c r="B36" s="90" t="s">
        <v>94</v>
      </c>
      <c r="C36" s="72">
        <v>1</v>
      </c>
      <c r="D36" s="72">
        <v>2</v>
      </c>
      <c r="E36" s="72">
        <v>82</v>
      </c>
      <c r="F36" s="72">
        <v>155</v>
      </c>
      <c r="G36" s="72">
        <v>45</v>
      </c>
      <c r="H36" s="72">
        <v>82</v>
      </c>
      <c r="I36" s="72">
        <v>0</v>
      </c>
      <c r="J36" s="72">
        <v>0</v>
      </c>
      <c r="K36" s="72">
        <v>0</v>
      </c>
      <c r="L36" s="72">
        <v>1</v>
      </c>
      <c r="M36" s="72">
        <v>1</v>
      </c>
      <c r="N36" s="72">
        <v>0</v>
      </c>
      <c r="O36" s="69">
        <f>SUM(C36:N36)</f>
        <v>369</v>
      </c>
    </row>
    <row r="37" spans="1:15" ht="25.5" x14ac:dyDescent="0.25">
      <c r="A37" s="209"/>
      <c r="B37" s="90" t="s">
        <v>79</v>
      </c>
      <c r="C37" s="72">
        <v>11</v>
      </c>
      <c r="D37" s="72">
        <v>2</v>
      </c>
      <c r="E37" s="72">
        <v>32</v>
      </c>
      <c r="F37" s="72">
        <v>45</v>
      </c>
      <c r="G37" s="72">
        <v>20</v>
      </c>
      <c r="H37" s="72">
        <v>57</v>
      </c>
      <c r="I37" s="72">
        <v>1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69">
        <f t="shared" ref="O37:O38" si="4">SUM(C37:N37)</f>
        <v>168</v>
      </c>
    </row>
    <row r="38" spans="1:15" x14ac:dyDescent="0.25">
      <c r="A38" s="209"/>
      <c r="B38" s="80" t="s">
        <v>3</v>
      </c>
      <c r="C38" s="75">
        <f>SUM(C36:C37)</f>
        <v>12</v>
      </c>
      <c r="D38" s="75">
        <f t="shared" ref="D38:N38" si="5">SUM(D36:D37)</f>
        <v>4</v>
      </c>
      <c r="E38" s="75">
        <f t="shared" si="5"/>
        <v>114</v>
      </c>
      <c r="F38" s="75">
        <f t="shared" si="5"/>
        <v>200</v>
      </c>
      <c r="G38" s="75">
        <f t="shared" si="5"/>
        <v>65</v>
      </c>
      <c r="H38" s="75">
        <f t="shared" si="5"/>
        <v>139</v>
      </c>
      <c r="I38" s="75">
        <f t="shared" si="5"/>
        <v>1</v>
      </c>
      <c r="J38" s="75">
        <f t="shared" si="5"/>
        <v>0</v>
      </c>
      <c r="K38" s="75">
        <f t="shared" si="5"/>
        <v>0</v>
      </c>
      <c r="L38" s="75">
        <f t="shared" si="5"/>
        <v>1</v>
      </c>
      <c r="M38" s="75">
        <f t="shared" si="5"/>
        <v>1</v>
      </c>
      <c r="N38" s="75">
        <f t="shared" si="5"/>
        <v>0</v>
      </c>
      <c r="O38" s="75">
        <f t="shared" si="4"/>
        <v>537</v>
      </c>
    </row>
    <row r="41" spans="1:15" ht="48.75" customHeight="1" x14ac:dyDescent="0.25">
      <c r="B41" s="81" t="s">
        <v>80</v>
      </c>
      <c r="C41" s="205" t="s">
        <v>81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</row>
    <row r="42" spans="1:15" ht="30" customHeight="1" x14ac:dyDescent="0.25">
      <c r="B42" s="81" t="s">
        <v>82</v>
      </c>
      <c r="C42" s="205" t="s">
        <v>83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</row>
    <row r="43" spans="1:15" ht="30" customHeight="1" x14ac:dyDescent="0.25">
      <c r="B43" s="81" t="s">
        <v>84</v>
      </c>
      <c r="C43" s="205" t="s">
        <v>85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</row>
    <row r="44" spans="1:15" ht="30" customHeight="1" x14ac:dyDescent="0.25">
      <c r="B44" s="81" t="s">
        <v>86</v>
      </c>
      <c r="C44" s="205" t="s">
        <v>87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</row>
    <row r="45" spans="1:15" ht="30" customHeight="1" x14ac:dyDescent="0.25">
      <c r="B45" s="82" t="s">
        <v>88</v>
      </c>
      <c r="C45" s="205" t="s">
        <v>97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</row>
    <row r="48" spans="1:15" x14ac:dyDescent="0.25">
      <c r="B48" s="66" t="s">
        <v>95</v>
      </c>
    </row>
    <row r="49" spans="2:2" x14ac:dyDescent="0.25">
      <c r="B49" s="66" t="s">
        <v>55</v>
      </c>
    </row>
  </sheetData>
  <mergeCells count="29">
    <mergeCell ref="C43:N43"/>
    <mergeCell ref="C44:N44"/>
    <mergeCell ref="C45:N45"/>
    <mergeCell ref="I26:J26"/>
    <mergeCell ref="K26:L26"/>
    <mergeCell ref="M26:N26"/>
    <mergeCell ref="A36:A38"/>
    <mergeCell ref="C41:N41"/>
    <mergeCell ref="C42:N42"/>
    <mergeCell ref="M3:N3"/>
    <mergeCell ref="A24:O24"/>
    <mergeCell ref="A25:A34"/>
    <mergeCell ref="B25:B27"/>
    <mergeCell ref="C25:H25"/>
    <mergeCell ref="I25:N25"/>
    <mergeCell ref="O25:O27"/>
    <mergeCell ref="C26:D26"/>
    <mergeCell ref="E26:F26"/>
    <mergeCell ref="G26:H26"/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50"/>
  <sheetViews>
    <sheetView workbookViewId="0">
      <selection activeCell="B16" sqref="B16"/>
    </sheetView>
  </sheetViews>
  <sheetFormatPr defaultRowHeight="15" x14ac:dyDescent="0.25"/>
  <cols>
    <col min="1" max="1" width="6.5703125" style="60" customWidth="1"/>
    <col min="2" max="2" width="60" style="60" customWidth="1"/>
    <col min="3" max="15" width="7.7109375" style="60" customWidth="1"/>
  </cols>
  <sheetData>
    <row r="1" spans="1:15" x14ac:dyDescent="0.25">
      <c r="A1" s="83"/>
      <c r="B1" s="208" t="s">
        <v>98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5" x14ac:dyDescent="0.25">
      <c r="B2" s="206" t="s">
        <v>0</v>
      </c>
      <c r="C2" s="207" t="s">
        <v>29</v>
      </c>
      <c r="D2" s="207"/>
      <c r="E2" s="207"/>
      <c r="F2" s="207"/>
      <c r="G2" s="207"/>
      <c r="H2" s="207"/>
      <c r="I2" s="207" t="s">
        <v>36</v>
      </c>
      <c r="J2" s="207"/>
      <c r="K2" s="207"/>
      <c r="L2" s="207"/>
      <c r="M2" s="207"/>
      <c r="N2" s="207"/>
      <c r="O2" s="206" t="s">
        <v>3</v>
      </c>
    </row>
    <row r="3" spans="1:15" x14ac:dyDescent="0.25">
      <c r="B3" s="206"/>
      <c r="C3" s="207" t="s">
        <v>15</v>
      </c>
      <c r="D3" s="207"/>
      <c r="E3" s="207" t="s">
        <v>4</v>
      </c>
      <c r="F3" s="207"/>
      <c r="G3" s="207" t="s">
        <v>16</v>
      </c>
      <c r="H3" s="207"/>
      <c r="I3" s="207" t="s">
        <v>15</v>
      </c>
      <c r="J3" s="207"/>
      <c r="K3" s="207" t="s">
        <v>4</v>
      </c>
      <c r="L3" s="207"/>
      <c r="M3" s="207" t="s">
        <v>16</v>
      </c>
      <c r="N3" s="207"/>
      <c r="O3" s="206"/>
    </row>
    <row r="4" spans="1:15" x14ac:dyDescent="0.25">
      <c r="B4" s="206"/>
      <c r="C4" s="93" t="s">
        <v>65</v>
      </c>
      <c r="D4" s="93" t="s">
        <v>27</v>
      </c>
      <c r="E4" s="93" t="s">
        <v>65</v>
      </c>
      <c r="F4" s="93" t="s">
        <v>27</v>
      </c>
      <c r="G4" s="93" t="s">
        <v>65</v>
      </c>
      <c r="H4" s="93" t="s">
        <v>27</v>
      </c>
      <c r="I4" s="93" t="s">
        <v>65</v>
      </c>
      <c r="J4" s="93" t="s">
        <v>27</v>
      </c>
      <c r="K4" s="93" t="s">
        <v>65</v>
      </c>
      <c r="L4" s="93" t="s">
        <v>27</v>
      </c>
      <c r="M4" s="93" t="s">
        <v>65</v>
      </c>
      <c r="N4" s="93" t="s">
        <v>27</v>
      </c>
      <c r="O4" s="206"/>
    </row>
    <row r="5" spans="1:15" x14ac:dyDescent="0.25">
      <c r="B5" s="84" t="s">
        <v>17</v>
      </c>
      <c r="C5" s="63">
        <v>422</v>
      </c>
      <c r="D5" s="63">
        <v>288</v>
      </c>
      <c r="E5" s="63">
        <v>892</v>
      </c>
      <c r="F5" s="63">
        <v>1421</v>
      </c>
      <c r="G5" s="63">
        <v>294</v>
      </c>
      <c r="H5" s="63">
        <v>504</v>
      </c>
      <c r="I5" s="63">
        <v>44</v>
      </c>
      <c r="J5" s="63">
        <v>17</v>
      </c>
      <c r="K5" s="63">
        <v>18</v>
      </c>
      <c r="L5" s="63">
        <v>16</v>
      </c>
      <c r="M5" s="63">
        <v>1</v>
      </c>
      <c r="N5" s="63">
        <v>2</v>
      </c>
      <c r="O5" s="63">
        <v>3919</v>
      </c>
    </row>
    <row r="6" spans="1:15" x14ac:dyDescent="0.25">
      <c r="B6" s="85" t="s">
        <v>31</v>
      </c>
      <c r="C6" s="86">
        <v>69</v>
      </c>
      <c r="D6" s="86">
        <v>34</v>
      </c>
      <c r="E6" s="86">
        <v>145</v>
      </c>
      <c r="F6" s="86">
        <v>249</v>
      </c>
      <c r="G6" s="86">
        <v>191</v>
      </c>
      <c r="H6" s="86">
        <v>237</v>
      </c>
      <c r="I6" s="86">
        <v>3</v>
      </c>
      <c r="J6" s="86">
        <v>0</v>
      </c>
      <c r="K6" s="86">
        <v>0</v>
      </c>
      <c r="L6" s="86">
        <v>0</v>
      </c>
      <c r="M6" s="86">
        <v>0</v>
      </c>
      <c r="N6" s="86">
        <v>0</v>
      </c>
      <c r="O6" s="86">
        <v>928</v>
      </c>
    </row>
    <row r="7" spans="1:15" x14ac:dyDescent="0.25">
      <c r="B7" s="85" t="s">
        <v>19</v>
      </c>
      <c r="C7" s="86">
        <v>110</v>
      </c>
      <c r="D7" s="86">
        <v>50</v>
      </c>
      <c r="E7" s="86">
        <v>175</v>
      </c>
      <c r="F7" s="86">
        <v>261</v>
      </c>
      <c r="G7" s="86">
        <v>282</v>
      </c>
      <c r="H7" s="86">
        <v>630</v>
      </c>
      <c r="I7" s="86">
        <v>10</v>
      </c>
      <c r="J7" s="86">
        <v>0</v>
      </c>
      <c r="K7" s="86">
        <v>4</v>
      </c>
      <c r="L7" s="86">
        <v>0</v>
      </c>
      <c r="M7" s="86">
        <v>0</v>
      </c>
      <c r="N7" s="86">
        <v>0</v>
      </c>
      <c r="O7" s="86">
        <v>1522</v>
      </c>
    </row>
    <row r="8" spans="1:15" x14ac:dyDescent="0.25">
      <c r="B8" s="84" t="s">
        <v>6</v>
      </c>
      <c r="C8" s="63">
        <v>45</v>
      </c>
      <c r="D8" s="63">
        <v>19</v>
      </c>
      <c r="E8" s="63">
        <v>37</v>
      </c>
      <c r="F8" s="63">
        <v>120</v>
      </c>
      <c r="G8" s="63">
        <v>36</v>
      </c>
      <c r="H8" s="63">
        <v>43</v>
      </c>
      <c r="I8" s="63">
        <v>2</v>
      </c>
      <c r="J8" s="63">
        <v>0</v>
      </c>
      <c r="K8" s="63">
        <v>1</v>
      </c>
      <c r="L8" s="63">
        <v>0</v>
      </c>
      <c r="M8" s="63">
        <v>0</v>
      </c>
      <c r="N8" s="63">
        <v>0</v>
      </c>
      <c r="O8" s="63">
        <v>303</v>
      </c>
    </row>
    <row r="9" spans="1:15" x14ac:dyDescent="0.25">
      <c r="B9" s="84" t="s">
        <v>20</v>
      </c>
      <c r="C9" s="63">
        <v>7</v>
      </c>
      <c r="D9" s="63">
        <v>5</v>
      </c>
      <c r="E9" s="63">
        <v>13</v>
      </c>
      <c r="F9" s="63">
        <v>17</v>
      </c>
      <c r="G9" s="63">
        <v>6</v>
      </c>
      <c r="H9" s="63">
        <v>24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72</v>
      </c>
    </row>
    <row r="10" spans="1:15" x14ac:dyDescent="0.25">
      <c r="B10" s="84" t="s">
        <v>7</v>
      </c>
      <c r="C10" s="63">
        <v>4</v>
      </c>
      <c r="D10" s="63">
        <v>4</v>
      </c>
      <c r="E10" s="63">
        <v>17</v>
      </c>
      <c r="F10" s="63">
        <v>29</v>
      </c>
      <c r="G10" s="63">
        <v>13</v>
      </c>
      <c r="H10" s="63">
        <v>11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78</v>
      </c>
    </row>
    <row r="11" spans="1:15" x14ac:dyDescent="0.25">
      <c r="B11" s="84" t="s">
        <v>8</v>
      </c>
      <c r="C11" s="63">
        <v>20</v>
      </c>
      <c r="D11" s="63">
        <v>5</v>
      </c>
      <c r="E11" s="63">
        <v>10</v>
      </c>
      <c r="F11" s="63">
        <v>12</v>
      </c>
      <c r="G11" s="63">
        <v>9</v>
      </c>
      <c r="H11" s="63">
        <v>11</v>
      </c>
      <c r="I11" s="63">
        <v>1</v>
      </c>
      <c r="J11" s="63">
        <v>0</v>
      </c>
      <c r="K11" s="63">
        <v>0</v>
      </c>
      <c r="L11" s="63">
        <v>0</v>
      </c>
      <c r="M11" s="63">
        <v>0</v>
      </c>
      <c r="N11" s="63">
        <v>1</v>
      </c>
      <c r="O11" s="63">
        <v>69</v>
      </c>
    </row>
    <row r="12" spans="1:15" x14ac:dyDescent="0.25">
      <c r="B12" s="84" t="s">
        <v>32</v>
      </c>
      <c r="C12" s="63">
        <v>13</v>
      </c>
      <c r="D12" s="63">
        <v>6</v>
      </c>
      <c r="E12" s="63">
        <v>22</v>
      </c>
      <c r="F12" s="63">
        <v>20</v>
      </c>
      <c r="G12" s="63">
        <v>22</v>
      </c>
      <c r="H12" s="63">
        <v>39</v>
      </c>
      <c r="I12" s="63">
        <v>3</v>
      </c>
      <c r="J12" s="63">
        <v>0</v>
      </c>
      <c r="K12" s="63">
        <v>2</v>
      </c>
      <c r="L12" s="63">
        <v>0</v>
      </c>
      <c r="M12" s="63">
        <v>0</v>
      </c>
      <c r="N12" s="63">
        <v>0</v>
      </c>
      <c r="O12" s="63">
        <v>127</v>
      </c>
    </row>
    <row r="13" spans="1:15" x14ac:dyDescent="0.25">
      <c r="B13" s="84" t="s">
        <v>10</v>
      </c>
      <c r="C13" s="63">
        <v>18</v>
      </c>
      <c r="D13" s="63">
        <v>6</v>
      </c>
      <c r="E13" s="63">
        <v>39</v>
      </c>
      <c r="F13" s="63">
        <v>40</v>
      </c>
      <c r="G13" s="63">
        <v>10</v>
      </c>
      <c r="H13" s="63">
        <v>16</v>
      </c>
      <c r="I13" s="63">
        <v>3</v>
      </c>
      <c r="J13" s="63">
        <v>3</v>
      </c>
      <c r="K13" s="63">
        <v>5</v>
      </c>
      <c r="L13" s="63">
        <v>1</v>
      </c>
      <c r="M13" s="63">
        <v>0</v>
      </c>
      <c r="N13" s="63">
        <v>0</v>
      </c>
      <c r="O13" s="63">
        <v>141</v>
      </c>
    </row>
    <row r="14" spans="1:15" x14ac:dyDescent="0.25">
      <c r="B14" s="84" t="s">
        <v>33</v>
      </c>
      <c r="C14" s="63">
        <v>3</v>
      </c>
      <c r="D14" s="63">
        <v>4</v>
      </c>
      <c r="E14" s="63">
        <v>7</v>
      </c>
      <c r="F14" s="63">
        <v>11</v>
      </c>
      <c r="G14" s="63">
        <v>8</v>
      </c>
      <c r="H14" s="63">
        <v>12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45</v>
      </c>
    </row>
    <row r="15" spans="1:15" x14ac:dyDescent="0.25">
      <c r="B15" s="84" t="s">
        <v>22</v>
      </c>
      <c r="C15" s="63">
        <v>42</v>
      </c>
      <c r="D15" s="63">
        <v>39</v>
      </c>
      <c r="E15" s="63">
        <v>135</v>
      </c>
      <c r="F15" s="63">
        <v>460</v>
      </c>
      <c r="G15" s="63">
        <v>49</v>
      </c>
      <c r="H15" s="63">
        <v>80</v>
      </c>
      <c r="I15" s="63">
        <v>2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807</v>
      </c>
    </row>
    <row r="16" spans="1:15" x14ac:dyDescent="0.25">
      <c r="B16" s="84" t="s">
        <v>28</v>
      </c>
      <c r="C16" s="63">
        <v>6</v>
      </c>
      <c r="D16" s="63">
        <v>4</v>
      </c>
      <c r="E16" s="63">
        <v>6</v>
      </c>
      <c r="F16" s="63">
        <v>15</v>
      </c>
      <c r="G16" s="63">
        <v>21</v>
      </c>
      <c r="H16" s="63">
        <v>14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66</v>
      </c>
    </row>
    <row r="17" spans="1:17" x14ac:dyDescent="0.25">
      <c r="B17" s="84" t="s">
        <v>24</v>
      </c>
      <c r="C17" s="63">
        <v>9</v>
      </c>
      <c r="D17" s="63">
        <v>4</v>
      </c>
      <c r="E17" s="63">
        <v>13</v>
      </c>
      <c r="F17" s="63">
        <v>6</v>
      </c>
      <c r="G17" s="63">
        <v>0</v>
      </c>
      <c r="H17" s="63">
        <v>2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34</v>
      </c>
    </row>
    <row r="18" spans="1:17" x14ac:dyDescent="0.25">
      <c r="B18" s="95" t="s">
        <v>99</v>
      </c>
      <c r="C18" s="63">
        <v>6</v>
      </c>
      <c r="D18" s="63">
        <v>0</v>
      </c>
      <c r="E18" s="63">
        <v>30</v>
      </c>
      <c r="F18" s="63">
        <v>21</v>
      </c>
      <c r="G18" s="63">
        <v>4</v>
      </c>
      <c r="H18" s="63">
        <v>2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63</v>
      </c>
    </row>
    <row r="19" spans="1:17" ht="6" customHeight="1" x14ac:dyDescent="0.25"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7" x14ac:dyDescent="0.25">
      <c r="B20" s="93" t="s">
        <v>3</v>
      </c>
      <c r="C20" s="65">
        <f>SUM(C5:C18)</f>
        <v>774</v>
      </c>
      <c r="D20" s="65">
        <f t="shared" ref="D20:O20" si="0">SUM(D5:D18)</f>
        <v>468</v>
      </c>
      <c r="E20" s="65">
        <f t="shared" si="0"/>
        <v>1541</v>
      </c>
      <c r="F20" s="65">
        <f t="shared" si="0"/>
        <v>2682</v>
      </c>
      <c r="G20" s="65">
        <f t="shared" si="0"/>
        <v>945</v>
      </c>
      <c r="H20" s="65">
        <f t="shared" si="0"/>
        <v>1625</v>
      </c>
      <c r="I20" s="65">
        <f t="shared" si="0"/>
        <v>68</v>
      </c>
      <c r="J20" s="65">
        <f t="shared" si="0"/>
        <v>20</v>
      </c>
      <c r="K20" s="65">
        <f t="shared" si="0"/>
        <v>30</v>
      </c>
      <c r="L20" s="65">
        <f t="shared" si="0"/>
        <v>17</v>
      </c>
      <c r="M20" s="65">
        <f t="shared" si="0"/>
        <v>1</v>
      </c>
      <c r="N20" s="65">
        <f t="shared" si="0"/>
        <v>3</v>
      </c>
      <c r="O20" s="65">
        <f t="shared" si="0"/>
        <v>8174</v>
      </c>
    </row>
    <row r="21" spans="1:17" x14ac:dyDescent="0.25">
      <c r="B21" s="87"/>
      <c r="P21" s="92"/>
    </row>
    <row r="22" spans="1:17" x14ac:dyDescent="0.25">
      <c r="B22" s="87"/>
      <c r="O22" s="88"/>
    </row>
    <row r="23" spans="1:17" hidden="1" x14ac:dyDescent="0.25">
      <c r="B23" s="87"/>
    </row>
    <row r="24" spans="1:17" hidden="1" x14ac:dyDescent="0.25"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1:17" x14ac:dyDescent="0.25">
      <c r="A25" s="208" t="s">
        <v>100</v>
      </c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</row>
    <row r="26" spans="1:17" x14ac:dyDescent="0.25">
      <c r="A26" s="209" t="s">
        <v>69</v>
      </c>
      <c r="B26" s="210" t="s">
        <v>0</v>
      </c>
      <c r="C26" s="210" t="s">
        <v>29</v>
      </c>
      <c r="D26" s="210"/>
      <c r="E26" s="210"/>
      <c r="F26" s="210"/>
      <c r="G26" s="210"/>
      <c r="H26" s="210"/>
      <c r="I26" s="210" t="s">
        <v>36</v>
      </c>
      <c r="J26" s="210"/>
      <c r="K26" s="210"/>
      <c r="L26" s="210"/>
      <c r="M26" s="210"/>
      <c r="N26" s="210"/>
      <c r="O26" s="210" t="s">
        <v>63</v>
      </c>
    </row>
    <row r="27" spans="1:17" x14ac:dyDescent="0.25">
      <c r="A27" s="209"/>
      <c r="B27" s="210"/>
      <c r="C27" s="210" t="s">
        <v>15</v>
      </c>
      <c r="D27" s="210"/>
      <c r="E27" s="210" t="s">
        <v>4</v>
      </c>
      <c r="F27" s="210"/>
      <c r="G27" s="210" t="s">
        <v>16</v>
      </c>
      <c r="H27" s="210"/>
      <c r="I27" s="210" t="s">
        <v>15</v>
      </c>
      <c r="J27" s="210"/>
      <c r="K27" s="210" t="s">
        <v>4</v>
      </c>
      <c r="L27" s="210"/>
      <c r="M27" s="210" t="s">
        <v>16</v>
      </c>
      <c r="N27" s="210"/>
      <c r="O27" s="210"/>
    </row>
    <row r="28" spans="1:17" x14ac:dyDescent="0.25">
      <c r="A28" s="209"/>
      <c r="B28" s="210"/>
      <c r="C28" s="94" t="s">
        <v>26</v>
      </c>
      <c r="D28" s="94" t="s">
        <v>27</v>
      </c>
      <c r="E28" s="94" t="s">
        <v>26</v>
      </c>
      <c r="F28" s="94" t="s">
        <v>27</v>
      </c>
      <c r="G28" s="94" t="s">
        <v>26</v>
      </c>
      <c r="H28" s="94" t="s">
        <v>27</v>
      </c>
      <c r="I28" s="94" t="s">
        <v>26</v>
      </c>
      <c r="J28" s="94" t="s">
        <v>27</v>
      </c>
      <c r="K28" s="94" t="s">
        <v>26</v>
      </c>
      <c r="L28" s="94" t="s">
        <v>27</v>
      </c>
      <c r="M28" s="94" t="s">
        <v>26</v>
      </c>
      <c r="N28" s="94" t="s">
        <v>27</v>
      </c>
      <c r="O28" s="210"/>
    </row>
    <row r="29" spans="1:17" x14ac:dyDescent="0.25">
      <c r="A29" s="209"/>
      <c r="B29" s="89" t="s">
        <v>101</v>
      </c>
      <c r="C29" s="69">
        <v>774</v>
      </c>
      <c r="D29" s="70">
        <v>471</v>
      </c>
      <c r="E29" s="70">
        <v>1440</v>
      </c>
      <c r="F29" s="70">
        <v>2521</v>
      </c>
      <c r="G29" s="70">
        <v>909</v>
      </c>
      <c r="H29" s="70">
        <v>1547</v>
      </c>
      <c r="I29" s="70">
        <v>73</v>
      </c>
      <c r="J29" s="70">
        <v>14</v>
      </c>
      <c r="K29" s="70">
        <v>23</v>
      </c>
      <c r="L29" s="70">
        <v>17</v>
      </c>
      <c r="M29" s="70">
        <v>0</v>
      </c>
      <c r="N29" s="70">
        <v>2</v>
      </c>
      <c r="O29" s="69">
        <v>7783</v>
      </c>
    </row>
    <row r="30" spans="1:17" x14ac:dyDescent="0.25">
      <c r="A30" s="209"/>
      <c r="B30" s="90" t="s">
        <v>71</v>
      </c>
      <c r="C30" s="63">
        <v>19</v>
      </c>
      <c r="D30" s="63">
        <v>9</v>
      </c>
      <c r="E30" s="63">
        <v>102</v>
      </c>
      <c r="F30" s="63">
        <v>113</v>
      </c>
      <c r="G30" s="63">
        <v>77</v>
      </c>
      <c r="H30" s="63">
        <v>133</v>
      </c>
      <c r="I30" s="63">
        <v>3</v>
      </c>
      <c r="J30" s="63">
        <v>4</v>
      </c>
      <c r="K30" s="63">
        <v>5</v>
      </c>
      <c r="L30" s="63">
        <v>5</v>
      </c>
      <c r="M30" s="63">
        <v>1</v>
      </c>
      <c r="N30" s="63">
        <v>1</v>
      </c>
      <c r="O30" s="69">
        <v>472</v>
      </c>
    </row>
    <row r="31" spans="1:17" x14ac:dyDescent="0.25">
      <c r="A31" s="209"/>
      <c r="B31" s="90" t="s">
        <v>72</v>
      </c>
      <c r="C31" s="63">
        <v>62</v>
      </c>
      <c r="D31" s="63">
        <v>32</v>
      </c>
      <c r="E31" s="63">
        <v>253</v>
      </c>
      <c r="F31" s="63">
        <v>388</v>
      </c>
      <c r="G31" s="63">
        <v>94</v>
      </c>
      <c r="H31" s="63">
        <v>175</v>
      </c>
      <c r="I31" s="63">
        <v>8</v>
      </c>
      <c r="J31" s="63">
        <v>2</v>
      </c>
      <c r="K31" s="63">
        <v>6</v>
      </c>
      <c r="L31" s="63">
        <v>1</v>
      </c>
      <c r="M31" s="63">
        <v>0</v>
      </c>
      <c r="N31" s="63">
        <v>0</v>
      </c>
      <c r="O31" s="69">
        <v>1021</v>
      </c>
      <c r="Q31" s="92"/>
    </row>
    <row r="32" spans="1:17" x14ac:dyDescent="0.25">
      <c r="A32" s="209"/>
      <c r="B32" s="90" t="s">
        <v>73</v>
      </c>
      <c r="C32" s="96">
        <v>3</v>
      </c>
      <c r="D32" s="96">
        <v>1</v>
      </c>
      <c r="E32" s="96">
        <v>66</v>
      </c>
      <c r="F32" s="96">
        <v>144</v>
      </c>
      <c r="G32" s="96">
        <v>33</v>
      </c>
      <c r="H32" s="96">
        <v>43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1</v>
      </c>
      <c r="O32" s="97">
        <f t="shared" ref="O32" si="1">SUM(C32:N32)</f>
        <v>291</v>
      </c>
      <c r="Q32" s="92"/>
    </row>
    <row r="33" spans="1:15" x14ac:dyDescent="0.25">
      <c r="A33" s="209"/>
      <c r="B33" s="90" t="s">
        <v>74</v>
      </c>
      <c r="C33" s="63">
        <v>113</v>
      </c>
      <c r="D33" s="63">
        <v>69</v>
      </c>
      <c r="E33" s="63">
        <v>332</v>
      </c>
      <c r="F33" s="63">
        <v>526</v>
      </c>
      <c r="G33" s="63">
        <v>171</v>
      </c>
      <c r="H33" s="63">
        <v>263</v>
      </c>
      <c r="I33" s="63">
        <v>16</v>
      </c>
      <c r="J33" s="63">
        <v>1</v>
      </c>
      <c r="K33" s="63">
        <v>4</v>
      </c>
      <c r="L33" s="63">
        <v>7</v>
      </c>
      <c r="M33" s="63">
        <v>0</v>
      </c>
      <c r="N33" s="63">
        <v>1</v>
      </c>
      <c r="O33" s="69">
        <v>1502</v>
      </c>
    </row>
    <row r="34" spans="1:15" x14ac:dyDescent="0.25">
      <c r="A34" s="209"/>
      <c r="B34" s="90" t="s">
        <v>96</v>
      </c>
      <c r="C34" s="63">
        <v>29</v>
      </c>
      <c r="D34" s="63">
        <v>24</v>
      </c>
      <c r="E34" s="63">
        <v>12</v>
      </c>
      <c r="F34" s="63">
        <v>42</v>
      </c>
      <c r="G34" s="63">
        <v>3</v>
      </c>
      <c r="H34" s="63">
        <v>-10</v>
      </c>
      <c r="I34" s="63">
        <v>0</v>
      </c>
      <c r="J34" s="63">
        <v>1</v>
      </c>
      <c r="K34" s="63">
        <v>0</v>
      </c>
      <c r="L34" s="63">
        <v>1</v>
      </c>
      <c r="M34" s="63">
        <v>0</v>
      </c>
      <c r="N34" s="63">
        <v>0</v>
      </c>
      <c r="O34" s="69">
        <v>102</v>
      </c>
    </row>
    <row r="35" spans="1:15" x14ac:dyDescent="0.25">
      <c r="A35" s="209"/>
      <c r="B35" s="91" t="s">
        <v>102</v>
      </c>
      <c r="C35" s="75">
        <f>C29+C30+C31+C32-C33+C34</f>
        <v>774</v>
      </c>
      <c r="D35" s="75">
        <f>D29+D30+D31+D32-D33+D34</f>
        <v>468</v>
      </c>
      <c r="E35" s="75">
        <f t="shared" ref="E35:M35" si="2">E29+E30+E31+E32-E33+E34</f>
        <v>1541</v>
      </c>
      <c r="F35" s="75">
        <f t="shared" si="2"/>
        <v>2682</v>
      </c>
      <c r="G35" s="75">
        <f>G29+G30+G31+G32-G33+G34</f>
        <v>945</v>
      </c>
      <c r="H35" s="75">
        <f>H29+H30+H31+H32-H33+H34</f>
        <v>1625</v>
      </c>
      <c r="I35" s="75">
        <f t="shared" si="2"/>
        <v>68</v>
      </c>
      <c r="J35" s="75">
        <f t="shared" si="2"/>
        <v>20</v>
      </c>
      <c r="K35" s="75">
        <f t="shared" si="2"/>
        <v>30</v>
      </c>
      <c r="L35" s="75">
        <f t="shared" si="2"/>
        <v>17</v>
      </c>
      <c r="M35" s="75">
        <f t="shared" si="2"/>
        <v>1</v>
      </c>
      <c r="N35" s="75">
        <f>N29+N30+N31+N32-N33+N34</f>
        <v>3</v>
      </c>
      <c r="O35" s="75">
        <f>SUM(C35:N35)</f>
        <v>8174</v>
      </c>
    </row>
    <row r="36" spans="1:15" x14ac:dyDescent="0.25">
      <c r="A36" s="76"/>
      <c r="B36" s="77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9"/>
    </row>
    <row r="37" spans="1:15" x14ac:dyDescent="0.25">
      <c r="A37" s="209" t="s">
        <v>77</v>
      </c>
      <c r="B37" s="90" t="s">
        <v>103</v>
      </c>
      <c r="C37" s="72">
        <v>1</v>
      </c>
      <c r="D37" s="72">
        <v>0</v>
      </c>
      <c r="E37" s="72">
        <v>16</v>
      </c>
      <c r="F37" s="72">
        <v>28</v>
      </c>
      <c r="G37" s="72">
        <v>19</v>
      </c>
      <c r="H37" s="72">
        <v>31</v>
      </c>
      <c r="I37" s="72">
        <v>0</v>
      </c>
      <c r="J37" s="72">
        <v>0</v>
      </c>
      <c r="K37" s="72">
        <v>0</v>
      </c>
      <c r="L37" s="72">
        <v>1</v>
      </c>
      <c r="M37" s="72">
        <v>0</v>
      </c>
      <c r="N37" s="72">
        <v>0</v>
      </c>
      <c r="O37" s="69">
        <v>96</v>
      </c>
    </row>
    <row r="38" spans="1:15" x14ac:dyDescent="0.25">
      <c r="A38" s="209"/>
      <c r="B38" s="90" t="s">
        <v>79</v>
      </c>
      <c r="C38" s="72">
        <v>13</v>
      </c>
      <c r="D38" s="72">
        <v>1</v>
      </c>
      <c r="E38" s="72">
        <v>7</v>
      </c>
      <c r="F38" s="72">
        <v>9</v>
      </c>
      <c r="G38" s="72">
        <v>10</v>
      </c>
      <c r="H38" s="72">
        <v>12</v>
      </c>
      <c r="I38" s="72">
        <v>1</v>
      </c>
      <c r="J38" s="72">
        <v>1</v>
      </c>
      <c r="K38" s="72">
        <v>0</v>
      </c>
      <c r="L38" s="72">
        <v>0</v>
      </c>
      <c r="M38" s="72">
        <v>0</v>
      </c>
      <c r="N38" s="72">
        <v>0</v>
      </c>
      <c r="O38" s="69">
        <v>54</v>
      </c>
    </row>
    <row r="39" spans="1:15" x14ac:dyDescent="0.25">
      <c r="A39" s="209"/>
      <c r="B39" s="80" t="s">
        <v>3</v>
      </c>
      <c r="C39" s="75">
        <f>SUM(C37:C38)</f>
        <v>14</v>
      </c>
      <c r="D39" s="75">
        <f t="shared" ref="D39:N39" si="3">SUM(D37:D38)</f>
        <v>1</v>
      </c>
      <c r="E39" s="75">
        <f t="shared" si="3"/>
        <v>23</v>
      </c>
      <c r="F39" s="75">
        <f t="shared" si="3"/>
        <v>37</v>
      </c>
      <c r="G39" s="75">
        <f t="shared" si="3"/>
        <v>29</v>
      </c>
      <c r="H39" s="75">
        <f t="shared" si="3"/>
        <v>43</v>
      </c>
      <c r="I39" s="75">
        <f t="shared" si="3"/>
        <v>1</v>
      </c>
      <c r="J39" s="75">
        <f t="shared" si="3"/>
        <v>1</v>
      </c>
      <c r="K39" s="75">
        <f t="shared" si="3"/>
        <v>0</v>
      </c>
      <c r="L39" s="75">
        <f t="shared" si="3"/>
        <v>1</v>
      </c>
      <c r="M39" s="75">
        <f t="shared" si="3"/>
        <v>0</v>
      </c>
      <c r="N39" s="75">
        <f t="shared" si="3"/>
        <v>0</v>
      </c>
      <c r="O39" s="75">
        <f t="shared" ref="O39" si="4">SUM(C39:N39)</f>
        <v>150</v>
      </c>
    </row>
    <row r="42" spans="1:15" ht="39.75" customHeight="1" x14ac:dyDescent="0.25">
      <c r="B42" s="81" t="s">
        <v>80</v>
      </c>
      <c r="C42" s="205" t="s">
        <v>81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</row>
    <row r="43" spans="1:15" ht="34.5" customHeight="1" x14ac:dyDescent="0.25">
      <c r="B43" s="81" t="s">
        <v>82</v>
      </c>
      <c r="C43" s="205" t="s">
        <v>83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</row>
    <row r="44" spans="1:15" ht="37.5" customHeight="1" x14ac:dyDescent="0.25">
      <c r="B44" s="81" t="s">
        <v>84</v>
      </c>
      <c r="C44" s="205" t="s">
        <v>85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</row>
    <row r="45" spans="1:15" ht="32.25" customHeight="1" x14ac:dyDescent="0.25">
      <c r="B45" s="81" t="s">
        <v>86</v>
      </c>
      <c r="C45" s="205" t="s">
        <v>87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</row>
    <row r="46" spans="1:15" x14ac:dyDescent="0.25">
      <c r="B46" s="82" t="s">
        <v>88</v>
      </c>
      <c r="C46" s="205" t="s">
        <v>97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</row>
    <row r="49" spans="2:17" x14ac:dyDescent="0.25">
      <c r="B49" s="66" t="s">
        <v>104</v>
      </c>
    </row>
    <row r="50" spans="2:17" s="60" customFormat="1" x14ac:dyDescent="0.25">
      <c r="B50" s="66" t="s">
        <v>55</v>
      </c>
      <c r="P50"/>
      <c r="Q50"/>
    </row>
  </sheetData>
  <mergeCells count="29"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  <mergeCell ref="A37:A39"/>
    <mergeCell ref="C42:N42"/>
    <mergeCell ref="C43:N43"/>
    <mergeCell ref="M3:N3"/>
    <mergeCell ref="A25:O25"/>
    <mergeCell ref="A26:A35"/>
    <mergeCell ref="B26:B28"/>
    <mergeCell ref="C26:H26"/>
    <mergeCell ref="I26:N26"/>
    <mergeCell ref="O26:O28"/>
    <mergeCell ref="C27:D27"/>
    <mergeCell ref="E27:F27"/>
    <mergeCell ref="G27:H27"/>
    <mergeCell ref="C44:N44"/>
    <mergeCell ref="C45:N45"/>
    <mergeCell ref="C46:N46"/>
    <mergeCell ref="I27:J27"/>
    <mergeCell ref="K27:L27"/>
    <mergeCell ref="M27:N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47"/>
  <sheetViews>
    <sheetView zoomScale="90" zoomScaleNormal="9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C23" sqref="C23:H23"/>
    </sheetView>
  </sheetViews>
  <sheetFormatPr defaultRowHeight="15" x14ac:dyDescent="0.25"/>
  <cols>
    <col min="1" max="1" width="4.28515625" customWidth="1"/>
    <col min="2" max="2" width="45.28515625" style="102" customWidth="1"/>
  </cols>
  <sheetData>
    <row r="1" spans="2:15" x14ac:dyDescent="0.25">
      <c r="B1" s="211" t="s">
        <v>110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2:15" x14ac:dyDescent="0.25">
      <c r="B2" s="212" t="s">
        <v>0</v>
      </c>
      <c r="C2" s="213" t="s">
        <v>29</v>
      </c>
      <c r="D2" s="213"/>
      <c r="E2" s="213"/>
      <c r="F2" s="213"/>
      <c r="G2" s="213"/>
      <c r="H2" s="213"/>
      <c r="I2" s="213" t="s">
        <v>36</v>
      </c>
      <c r="J2" s="213"/>
      <c r="K2" s="213"/>
      <c r="L2" s="213"/>
      <c r="M2" s="213"/>
      <c r="N2" s="213"/>
      <c r="O2" s="212" t="s">
        <v>3</v>
      </c>
    </row>
    <row r="3" spans="2:15" x14ac:dyDescent="0.25">
      <c r="B3" s="212"/>
      <c r="C3" s="213" t="s">
        <v>15</v>
      </c>
      <c r="D3" s="213"/>
      <c r="E3" s="213" t="s">
        <v>4</v>
      </c>
      <c r="F3" s="213"/>
      <c r="G3" s="213" t="s">
        <v>16</v>
      </c>
      <c r="H3" s="213"/>
      <c r="I3" s="213" t="s">
        <v>15</v>
      </c>
      <c r="J3" s="213"/>
      <c r="K3" s="213" t="s">
        <v>4</v>
      </c>
      <c r="L3" s="213"/>
      <c r="M3" s="213" t="s">
        <v>16</v>
      </c>
      <c r="N3" s="213"/>
      <c r="O3" s="212"/>
    </row>
    <row r="4" spans="2:15" x14ac:dyDescent="0.25">
      <c r="B4" s="212"/>
      <c r="C4" s="98" t="s">
        <v>65</v>
      </c>
      <c r="D4" s="98" t="s">
        <v>27</v>
      </c>
      <c r="E4" s="98" t="s">
        <v>65</v>
      </c>
      <c r="F4" s="98" t="s">
        <v>27</v>
      </c>
      <c r="G4" s="98" t="s">
        <v>65</v>
      </c>
      <c r="H4" s="98" t="s">
        <v>27</v>
      </c>
      <c r="I4" s="98" t="s">
        <v>65</v>
      </c>
      <c r="J4" s="98" t="s">
        <v>27</v>
      </c>
      <c r="K4" s="98" t="s">
        <v>65</v>
      </c>
      <c r="L4" s="98" t="s">
        <v>27</v>
      </c>
      <c r="M4" s="98" t="s">
        <v>65</v>
      </c>
      <c r="N4" s="98" t="s">
        <v>27</v>
      </c>
      <c r="O4" s="212"/>
    </row>
    <row r="5" spans="2:15" x14ac:dyDescent="0.25">
      <c r="B5" s="99" t="s">
        <v>105</v>
      </c>
      <c r="C5" s="112">
        <v>414</v>
      </c>
      <c r="D5" s="112">
        <v>293</v>
      </c>
      <c r="E5" s="112">
        <v>935</v>
      </c>
      <c r="F5" s="112">
        <v>1642</v>
      </c>
      <c r="G5" s="112">
        <v>296</v>
      </c>
      <c r="H5" s="112">
        <v>445</v>
      </c>
      <c r="I5" s="112">
        <v>44</v>
      </c>
      <c r="J5" s="112">
        <v>22</v>
      </c>
      <c r="K5" s="112">
        <v>22</v>
      </c>
      <c r="L5" s="112">
        <v>11</v>
      </c>
      <c r="M5" s="112">
        <v>2</v>
      </c>
      <c r="N5" s="112">
        <v>9</v>
      </c>
      <c r="O5" s="112">
        <f>SUM(C5:N5)</f>
        <v>4135</v>
      </c>
    </row>
    <row r="6" spans="2:15" x14ac:dyDescent="0.25">
      <c r="B6" s="99" t="s">
        <v>20</v>
      </c>
      <c r="C6" s="112">
        <v>6</v>
      </c>
      <c r="D6" s="112">
        <v>5</v>
      </c>
      <c r="E6" s="112">
        <v>13</v>
      </c>
      <c r="F6" s="112">
        <v>24</v>
      </c>
      <c r="G6" s="112">
        <v>10</v>
      </c>
      <c r="H6" s="112">
        <v>23</v>
      </c>
      <c r="I6" s="112">
        <v>0</v>
      </c>
      <c r="J6" s="112">
        <v>0</v>
      </c>
      <c r="K6" s="112">
        <v>0</v>
      </c>
      <c r="L6" s="112">
        <v>0</v>
      </c>
      <c r="M6" s="112">
        <v>0</v>
      </c>
      <c r="N6" s="112">
        <v>0</v>
      </c>
      <c r="O6" s="112">
        <f t="shared" ref="O6:O18" si="0">SUM(C6:N6)</f>
        <v>81</v>
      </c>
    </row>
    <row r="7" spans="2:15" x14ac:dyDescent="0.25">
      <c r="B7" s="99" t="s">
        <v>11</v>
      </c>
      <c r="C7" s="112">
        <v>3</v>
      </c>
      <c r="D7" s="112">
        <v>5</v>
      </c>
      <c r="E7" s="112">
        <v>7</v>
      </c>
      <c r="F7" s="112">
        <v>12</v>
      </c>
      <c r="G7" s="112">
        <v>8</v>
      </c>
      <c r="H7" s="112">
        <v>19</v>
      </c>
      <c r="I7" s="112">
        <v>0</v>
      </c>
      <c r="J7" s="112">
        <v>0</v>
      </c>
      <c r="K7" s="112">
        <v>0</v>
      </c>
      <c r="L7" s="112">
        <v>0</v>
      </c>
      <c r="M7" s="112">
        <v>0</v>
      </c>
      <c r="N7" s="112">
        <v>0</v>
      </c>
      <c r="O7" s="112">
        <f t="shared" si="0"/>
        <v>54</v>
      </c>
    </row>
    <row r="8" spans="2:15" x14ac:dyDescent="0.25">
      <c r="B8" s="100" t="s">
        <v>24</v>
      </c>
      <c r="C8" s="112">
        <v>9</v>
      </c>
      <c r="D8" s="112">
        <v>4</v>
      </c>
      <c r="E8" s="112">
        <v>12</v>
      </c>
      <c r="F8" s="112">
        <v>8</v>
      </c>
      <c r="G8" s="112">
        <v>0</v>
      </c>
      <c r="H8" s="112">
        <v>2</v>
      </c>
      <c r="I8" s="112">
        <v>0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f t="shared" si="0"/>
        <v>35</v>
      </c>
    </row>
    <row r="9" spans="2:15" x14ac:dyDescent="0.25">
      <c r="B9" s="100" t="s">
        <v>32</v>
      </c>
      <c r="C9" s="112">
        <v>8</v>
      </c>
      <c r="D9" s="112">
        <v>8</v>
      </c>
      <c r="E9" s="112">
        <v>28</v>
      </c>
      <c r="F9" s="112">
        <v>26</v>
      </c>
      <c r="G9" s="112">
        <v>14</v>
      </c>
      <c r="H9" s="112">
        <v>31</v>
      </c>
      <c r="I9" s="112">
        <v>1</v>
      </c>
      <c r="J9" s="112">
        <v>0</v>
      </c>
      <c r="K9" s="112">
        <v>2</v>
      </c>
      <c r="L9" s="112">
        <v>0</v>
      </c>
      <c r="M9" s="112">
        <v>0</v>
      </c>
      <c r="N9" s="112">
        <v>0</v>
      </c>
      <c r="O9" s="112">
        <f t="shared" si="0"/>
        <v>118</v>
      </c>
    </row>
    <row r="10" spans="2:15" x14ac:dyDescent="0.25">
      <c r="B10" s="100" t="s">
        <v>28</v>
      </c>
      <c r="C10" s="112">
        <v>7</v>
      </c>
      <c r="D10" s="112">
        <v>5</v>
      </c>
      <c r="E10" s="112">
        <v>7</v>
      </c>
      <c r="F10" s="112">
        <v>14</v>
      </c>
      <c r="G10" s="112">
        <v>21</v>
      </c>
      <c r="H10" s="112">
        <v>21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f t="shared" si="0"/>
        <v>75</v>
      </c>
    </row>
    <row r="11" spans="2:15" x14ac:dyDescent="0.25">
      <c r="B11" s="100" t="s">
        <v>22</v>
      </c>
      <c r="C11" s="112">
        <v>43</v>
      </c>
      <c r="D11" s="112">
        <v>41</v>
      </c>
      <c r="E11" s="112">
        <v>205</v>
      </c>
      <c r="F11" s="112">
        <v>512</v>
      </c>
      <c r="G11" s="112">
        <v>61</v>
      </c>
      <c r="H11" s="112">
        <v>78</v>
      </c>
      <c r="I11" s="112">
        <v>2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f t="shared" si="0"/>
        <v>942</v>
      </c>
    </row>
    <row r="12" spans="2:15" x14ac:dyDescent="0.25">
      <c r="B12" s="100" t="s">
        <v>31</v>
      </c>
      <c r="C12" s="112">
        <v>79</v>
      </c>
      <c r="D12" s="112">
        <v>36</v>
      </c>
      <c r="E12" s="112">
        <v>138</v>
      </c>
      <c r="F12" s="112">
        <v>222</v>
      </c>
      <c r="G12" s="112">
        <v>194</v>
      </c>
      <c r="H12" s="112">
        <v>254</v>
      </c>
      <c r="I12" s="112">
        <v>4</v>
      </c>
      <c r="J12" s="112">
        <v>0</v>
      </c>
      <c r="K12" s="112">
        <v>1</v>
      </c>
      <c r="L12" s="112">
        <v>0</v>
      </c>
      <c r="M12" s="112">
        <v>1</v>
      </c>
      <c r="N12" s="112">
        <v>0</v>
      </c>
      <c r="O12" s="112">
        <f t="shared" si="0"/>
        <v>929</v>
      </c>
    </row>
    <row r="13" spans="2:15" x14ac:dyDescent="0.25">
      <c r="B13" s="100" t="s">
        <v>19</v>
      </c>
      <c r="C13" s="112">
        <v>110</v>
      </c>
      <c r="D13" s="112">
        <v>49</v>
      </c>
      <c r="E13" s="112">
        <v>179</v>
      </c>
      <c r="F13" s="112">
        <v>303</v>
      </c>
      <c r="G13" s="112">
        <v>314</v>
      </c>
      <c r="H13" s="112">
        <v>712</v>
      </c>
      <c r="I13" s="112">
        <v>10</v>
      </c>
      <c r="J13" s="112">
        <v>1</v>
      </c>
      <c r="K13" s="112">
        <v>6</v>
      </c>
      <c r="L13" s="112">
        <v>0</v>
      </c>
      <c r="M13" s="112">
        <v>1</v>
      </c>
      <c r="N13" s="112">
        <v>0</v>
      </c>
      <c r="O13" s="112">
        <f t="shared" si="0"/>
        <v>1685</v>
      </c>
    </row>
    <row r="14" spans="2:15" x14ac:dyDescent="0.25">
      <c r="B14" s="100" t="s">
        <v>6</v>
      </c>
      <c r="C14" s="112">
        <v>41</v>
      </c>
      <c r="D14" s="112">
        <v>22</v>
      </c>
      <c r="E14" s="112">
        <v>42</v>
      </c>
      <c r="F14" s="112">
        <v>119</v>
      </c>
      <c r="G14" s="112">
        <v>37</v>
      </c>
      <c r="H14" s="112">
        <v>53</v>
      </c>
      <c r="I14" s="112">
        <v>0</v>
      </c>
      <c r="J14" s="112">
        <v>0</v>
      </c>
      <c r="K14" s="112">
        <v>2</v>
      </c>
      <c r="L14" s="112">
        <v>1</v>
      </c>
      <c r="M14" s="112">
        <v>0</v>
      </c>
      <c r="N14" s="112">
        <v>0</v>
      </c>
      <c r="O14" s="112">
        <f t="shared" si="0"/>
        <v>317</v>
      </c>
    </row>
    <row r="15" spans="2:15" x14ac:dyDescent="0.25">
      <c r="B15" s="100" t="s">
        <v>7</v>
      </c>
      <c r="C15" s="112">
        <v>4</v>
      </c>
      <c r="D15" s="112">
        <v>4</v>
      </c>
      <c r="E15" s="112">
        <v>14</v>
      </c>
      <c r="F15" s="112">
        <v>26</v>
      </c>
      <c r="G15" s="112">
        <v>10</v>
      </c>
      <c r="H15" s="112">
        <v>6</v>
      </c>
      <c r="I15" s="112">
        <v>1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f t="shared" si="0"/>
        <v>65</v>
      </c>
    </row>
    <row r="16" spans="2:15" x14ac:dyDescent="0.25">
      <c r="B16" s="100" t="s">
        <v>8</v>
      </c>
      <c r="C16" s="112">
        <v>18</v>
      </c>
      <c r="D16" s="112">
        <v>8</v>
      </c>
      <c r="E16" s="112">
        <v>11</v>
      </c>
      <c r="F16" s="112">
        <v>10</v>
      </c>
      <c r="G16" s="112">
        <v>7</v>
      </c>
      <c r="H16" s="112">
        <v>11</v>
      </c>
      <c r="I16" s="112">
        <v>2</v>
      </c>
      <c r="J16" s="112">
        <v>0</v>
      </c>
      <c r="K16" s="112">
        <v>0</v>
      </c>
      <c r="L16" s="112">
        <v>0</v>
      </c>
      <c r="M16" s="112">
        <v>0</v>
      </c>
      <c r="N16" s="112">
        <v>1</v>
      </c>
      <c r="O16" s="112">
        <f t="shared" si="0"/>
        <v>68</v>
      </c>
    </row>
    <row r="17" spans="1:15" x14ac:dyDescent="0.25">
      <c r="B17" s="100" t="s">
        <v>10</v>
      </c>
      <c r="C17" s="112">
        <v>16</v>
      </c>
      <c r="D17" s="112">
        <v>6</v>
      </c>
      <c r="E17" s="112">
        <v>43</v>
      </c>
      <c r="F17" s="112">
        <v>39</v>
      </c>
      <c r="G17" s="112">
        <v>12</v>
      </c>
      <c r="H17" s="112">
        <v>21</v>
      </c>
      <c r="I17" s="112">
        <v>4</v>
      </c>
      <c r="J17" s="112">
        <v>3</v>
      </c>
      <c r="K17" s="112">
        <v>5</v>
      </c>
      <c r="L17" s="112">
        <v>2</v>
      </c>
      <c r="M17" s="112">
        <v>0</v>
      </c>
      <c r="N17" s="112">
        <v>0</v>
      </c>
      <c r="O17" s="112">
        <f t="shared" si="0"/>
        <v>151</v>
      </c>
    </row>
    <row r="18" spans="1:15" x14ac:dyDescent="0.25">
      <c r="B18" s="100" t="s">
        <v>99</v>
      </c>
      <c r="C18" s="112">
        <v>1</v>
      </c>
      <c r="D18" s="112">
        <v>0</v>
      </c>
      <c r="E18" s="112">
        <v>0</v>
      </c>
      <c r="F18" s="112">
        <v>0</v>
      </c>
      <c r="G18" s="112">
        <v>32</v>
      </c>
      <c r="H18" s="112">
        <v>29</v>
      </c>
      <c r="I18" s="112">
        <v>0</v>
      </c>
      <c r="J18" s="112">
        <v>0</v>
      </c>
      <c r="K18" s="112">
        <v>0</v>
      </c>
      <c r="L18" s="112">
        <v>0</v>
      </c>
      <c r="M18" s="112">
        <v>2</v>
      </c>
      <c r="N18" s="112">
        <v>1</v>
      </c>
      <c r="O18" s="112">
        <f t="shared" si="0"/>
        <v>65</v>
      </c>
    </row>
    <row r="19" spans="1:15" x14ac:dyDescent="0.25">
      <c r="B19" s="100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</row>
    <row r="20" spans="1:15" x14ac:dyDescent="0.25">
      <c r="B20" s="101" t="s">
        <v>3</v>
      </c>
      <c r="C20" s="113">
        <f>SUM(C5:C18)</f>
        <v>759</v>
      </c>
      <c r="D20" s="113">
        <f t="shared" ref="D20:N20" si="1">SUM(D5:D18)</f>
        <v>486</v>
      </c>
      <c r="E20" s="113">
        <f t="shared" si="1"/>
        <v>1634</v>
      </c>
      <c r="F20" s="113">
        <f t="shared" si="1"/>
        <v>2957</v>
      </c>
      <c r="G20" s="113">
        <f t="shared" si="1"/>
        <v>1016</v>
      </c>
      <c r="H20" s="113">
        <f t="shared" si="1"/>
        <v>1705</v>
      </c>
      <c r="I20" s="113">
        <f t="shared" si="1"/>
        <v>68</v>
      </c>
      <c r="J20" s="113">
        <f t="shared" si="1"/>
        <v>26</v>
      </c>
      <c r="K20" s="113">
        <f t="shared" si="1"/>
        <v>38</v>
      </c>
      <c r="L20" s="113">
        <f t="shared" si="1"/>
        <v>14</v>
      </c>
      <c r="M20" s="113">
        <f t="shared" si="1"/>
        <v>6</v>
      </c>
      <c r="N20" s="113">
        <f t="shared" si="1"/>
        <v>11</v>
      </c>
      <c r="O20" s="113">
        <f>SUM(C20:N20)</f>
        <v>8720</v>
      </c>
    </row>
    <row r="22" spans="1:15" x14ac:dyDescent="0.25">
      <c r="B22" s="211" t="s">
        <v>109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</row>
    <row r="23" spans="1:15" x14ac:dyDescent="0.25">
      <c r="A23" s="214" t="s">
        <v>69</v>
      </c>
      <c r="B23" s="216" t="s">
        <v>0</v>
      </c>
      <c r="C23" s="216" t="s">
        <v>29</v>
      </c>
      <c r="D23" s="216"/>
      <c r="E23" s="216"/>
      <c r="F23" s="216"/>
      <c r="G23" s="216"/>
      <c r="H23" s="216"/>
      <c r="I23" s="216" t="s">
        <v>36</v>
      </c>
      <c r="J23" s="216"/>
      <c r="K23" s="216"/>
      <c r="L23" s="216"/>
      <c r="M23" s="216"/>
      <c r="N23" s="216"/>
      <c r="O23" s="216" t="s">
        <v>63</v>
      </c>
    </row>
    <row r="24" spans="1:15" x14ac:dyDescent="0.25">
      <c r="A24" s="214"/>
      <c r="B24" s="216"/>
      <c r="C24" s="216" t="s">
        <v>15</v>
      </c>
      <c r="D24" s="216"/>
      <c r="E24" s="216" t="s">
        <v>4</v>
      </c>
      <c r="F24" s="216"/>
      <c r="G24" s="216" t="s">
        <v>16</v>
      </c>
      <c r="H24" s="216"/>
      <c r="I24" s="216" t="s">
        <v>15</v>
      </c>
      <c r="J24" s="216"/>
      <c r="K24" s="216" t="s">
        <v>4</v>
      </c>
      <c r="L24" s="216"/>
      <c r="M24" s="216" t="s">
        <v>16</v>
      </c>
      <c r="N24" s="216"/>
      <c r="O24" s="216"/>
    </row>
    <row r="25" spans="1:15" x14ac:dyDescent="0.25">
      <c r="A25" s="214"/>
      <c r="B25" s="216"/>
      <c r="C25" s="103" t="s">
        <v>26</v>
      </c>
      <c r="D25" s="103" t="s">
        <v>27</v>
      </c>
      <c r="E25" s="103" t="s">
        <v>26</v>
      </c>
      <c r="F25" s="103" t="s">
        <v>27</v>
      </c>
      <c r="G25" s="103" t="s">
        <v>26</v>
      </c>
      <c r="H25" s="103" t="s">
        <v>27</v>
      </c>
      <c r="I25" s="103" t="s">
        <v>26</v>
      </c>
      <c r="J25" s="103" t="s">
        <v>27</v>
      </c>
      <c r="K25" s="103" t="s">
        <v>26</v>
      </c>
      <c r="L25" s="103" t="s">
        <v>27</v>
      </c>
      <c r="M25" s="103" t="s">
        <v>26</v>
      </c>
      <c r="N25" s="103" t="s">
        <v>27</v>
      </c>
      <c r="O25" s="216"/>
    </row>
    <row r="26" spans="1:15" x14ac:dyDescent="0.25">
      <c r="A26" s="214"/>
      <c r="B26" s="104" t="s">
        <v>106</v>
      </c>
      <c r="C26" s="97">
        <v>740</v>
      </c>
      <c r="D26" s="118">
        <v>460</v>
      </c>
      <c r="E26" s="118">
        <v>1507</v>
      </c>
      <c r="F26" s="118">
        <v>2561</v>
      </c>
      <c r="G26" s="118">
        <v>942</v>
      </c>
      <c r="H26" s="118">
        <v>1523</v>
      </c>
      <c r="I26" s="97">
        <v>69</v>
      </c>
      <c r="J26" s="118">
        <v>16</v>
      </c>
      <c r="K26" s="118">
        <v>30</v>
      </c>
      <c r="L26" s="118">
        <v>17</v>
      </c>
      <c r="M26" s="118">
        <v>5</v>
      </c>
      <c r="N26" s="118">
        <v>5</v>
      </c>
      <c r="O26" s="97">
        <v>7875</v>
      </c>
    </row>
    <row r="27" spans="1:15" x14ac:dyDescent="0.25">
      <c r="A27" s="214"/>
      <c r="B27" s="105" t="s">
        <v>71</v>
      </c>
      <c r="C27" s="112">
        <v>16</v>
      </c>
      <c r="D27" s="112">
        <v>13</v>
      </c>
      <c r="E27" s="112">
        <v>131</v>
      </c>
      <c r="F27" s="112">
        <v>235</v>
      </c>
      <c r="G27" s="112">
        <v>62</v>
      </c>
      <c r="H27" s="112">
        <v>110</v>
      </c>
      <c r="I27" s="112">
        <v>5</v>
      </c>
      <c r="J27" s="112">
        <v>5</v>
      </c>
      <c r="K27" s="112">
        <v>8</v>
      </c>
      <c r="L27" s="112">
        <v>3</v>
      </c>
      <c r="M27" s="112">
        <v>2</v>
      </c>
      <c r="N27" s="112">
        <v>3</v>
      </c>
      <c r="O27" s="97">
        <v>593</v>
      </c>
    </row>
    <row r="28" spans="1:15" x14ac:dyDescent="0.25">
      <c r="A28" s="214"/>
      <c r="B28" s="105" t="s">
        <v>72</v>
      </c>
      <c r="C28" s="112">
        <v>71</v>
      </c>
      <c r="D28" s="112">
        <v>47</v>
      </c>
      <c r="E28" s="112">
        <v>302</v>
      </c>
      <c r="F28" s="112">
        <v>463</v>
      </c>
      <c r="G28" s="112">
        <v>102</v>
      </c>
      <c r="H28" s="112">
        <v>174</v>
      </c>
      <c r="I28" s="112">
        <v>10</v>
      </c>
      <c r="J28" s="112">
        <v>3</v>
      </c>
      <c r="K28" s="112">
        <v>3</v>
      </c>
      <c r="L28" s="112">
        <v>2</v>
      </c>
      <c r="M28" s="112">
        <v>0</v>
      </c>
      <c r="N28" s="112">
        <v>2</v>
      </c>
      <c r="O28" s="97">
        <v>1179</v>
      </c>
    </row>
    <row r="29" spans="1:15" x14ac:dyDescent="0.25">
      <c r="A29" s="214"/>
      <c r="B29" s="105" t="s">
        <v>73</v>
      </c>
      <c r="C29" s="112">
        <v>3</v>
      </c>
      <c r="D29" s="112">
        <v>2</v>
      </c>
      <c r="E29" s="112">
        <v>76</v>
      </c>
      <c r="F29" s="112">
        <v>187</v>
      </c>
      <c r="G29" s="112">
        <v>27</v>
      </c>
      <c r="H29" s="112">
        <v>54</v>
      </c>
      <c r="I29" s="112">
        <v>0</v>
      </c>
      <c r="J29" s="112">
        <v>0</v>
      </c>
      <c r="K29" s="112">
        <v>0</v>
      </c>
      <c r="L29" s="112">
        <v>0</v>
      </c>
      <c r="M29" s="112">
        <v>1</v>
      </c>
      <c r="N29" s="112">
        <v>0</v>
      </c>
      <c r="O29" s="97">
        <v>350</v>
      </c>
    </row>
    <row r="30" spans="1:15" x14ac:dyDescent="0.25">
      <c r="A30" s="214"/>
      <c r="B30" s="105" t="s">
        <v>112</v>
      </c>
      <c r="C30" s="112">
        <v>88</v>
      </c>
      <c r="D30" s="112">
        <v>59</v>
      </c>
      <c r="E30" s="112">
        <v>394</v>
      </c>
      <c r="F30" s="112">
        <v>570</v>
      </c>
      <c r="G30" s="112">
        <v>124</v>
      </c>
      <c r="H30" s="112">
        <v>190</v>
      </c>
      <c r="I30" s="112">
        <v>19</v>
      </c>
      <c r="J30" s="112">
        <v>3</v>
      </c>
      <c r="K30" s="112">
        <v>5</v>
      </c>
      <c r="L30" s="112">
        <v>10</v>
      </c>
      <c r="M30" s="112">
        <v>2</v>
      </c>
      <c r="N30" s="112">
        <v>0</v>
      </c>
      <c r="O30" s="97">
        <v>1464</v>
      </c>
    </row>
    <row r="31" spans="1:15" x14ac:dyDescent="0.25">
      <c r="A31" s="214"/>
      <c r="B31" s="105" t="s">
        <v>96</v>
      </c>
      <c r="C31" s="112">
        <v>17</v>
      </c>
      <c r="D31" s="112">
        <v>21</v>
      </c>
      <c r="E31" s="112">
        <v>12</v>
      </c>
      <c r="F31" s="112">
        <v>81</v>
      </c>
      <c r="G31" s="112">
        <v>7</v>
      </c>
      <c r="H31" s="112">
        <v>36</v>
      </c>
      <c r="I31" s="112">
        <v>3</v>
      </c>
      <c r="J31" s="112">
        <v>5</v>
      </c>
      <c r="K31" s="112">
        <v>2</v>
      </c>
      <c r="L31" s="112">
        <v>2</v>
      </c>
      <c r="M31" s="112">
        <v>0</v>
      </c>
      <c r="N31" s="112">
        <v>1</v>
      </c>
      <c r="O31" s="97">
        <v>187</v>
      </c>
    </row>
    <row r="32" spans="1:15" x14ac:dyDescent="0.25">
      <c r="A32" s="214"/>
      <c r="B32" s="106" t="s">
        <v>107</v>
      </c>
      <c r="C32" s="119">
        <v>759</v>
      </c>
      <c r="D32" s="119">
        <v>484</v>
      </c>
      <c r="E32" s="119">
        <v>1634</v>
      </c>
      <c r="F32" s="119">
        <v>2957</v>
      </c>
      <c r="G32" s="119">
        <v>1016</v>
      </c>
      <c r="H32" s="119">
        <v>1707</v>
      </c>
      <c r="I32" s="119">
        <v>68</v>
      </c>
      <c r="J32" s="119">
        <v>26</v>
      </c>
      <c r="K32" s="119">
        <v>38</v>
      </c>
      <c r="L32" s="119">
        <v>14</v>
      </c>
      <c r="M32" s="119">
        <v>6</v>
      </c>
      <c r="N32" s="119">
        <v>11</v>
      </c>
      <c r="O32" s="119">
        <v>8720</v>
      </c>
    </row>
    <row r="33" spans="1:15" x14ac:dyDescent="0.25">
      <c r="A33" s="107"/>
      <c r="B33" s="108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</row>
    <row r="34" spans="1:15" ht="30.75" customHeight="1" x14ac:dyDescent="0.25">
      <c r="A34" s="214" t="s">
        <v>77</v>
      </c>
      <c r="B34" s="105" t="s">
        <v>108</v>
      </c>
      <c r="C34" s="120">
        <v>2</v>
      </c>
      <c r="D34" s="120">
        <v>0</v>
      </c>
      <c r="E34" s="120">
        <v>33</v>
      </c>
      <c r="F34" s="120">
        <v>56</v>
      </c>
      <c r="G34" s="120">
        <v>87</v>
      </c>
      <c r="H34" s="120">
        <v>266</v>
      </c>
      <c r="I34" s="120">
        <v>0</v>
      </c>
      <c r="J34" s="120">
        <v>0</v>
      </c>
      <c r="K34" s="120">
        <v>1</v>
      </c>
      <c r="L34" s="120">
        <v>0</v>
      </c>
      <c r="M34" s="120">
        <v>1</v>
      </c>
      <c r="N34" s="120">
        <v>1</v>
      </c>
      <c r="O34" s="119">
        <v>447</v>
      </c>
    </row>
    <row r="35" spans="1:15" ht="27.75" customHeight="1" x14ac:dyDescent="0.25">
      <c r="A35" s="214"/>
      <c r="B35" s="105" t="s">
        <v>79</v>
      </c>
      <c r="C35" s="120">
        <v>6</v>
      </c>
      <c r="D35" s="120">
        <v>5</v>
      </c>
      <c r="E35" s="120">
        <v>10</v>
      </c>
      <c r="F35" s="120">
        <v>20</v>
      </c>
      <c r="G35" s="120">
        <v>8</v>
      </c>
      <c r="H35" s="120">
        <v>53</v>
      </c>
      <c r="I35" s="120">
        <v>2</v>
      </c>
      <c r="J35" s="120">
        <v>0</v>
      </c>
      <c r="K35" s="120">
        <v>0</v>
      </c>
      <c r="L35" s="120">
        <v>0</v>
      </c>
      <c r="M35" s="120">
        <v>0</v>
      </c>
      <c r="N35" s="120">
        <v>0</v>
      </c>
      <c r="O35" s="119">
        <v>104</v>
      </c>
    </row>
    <row r="36" spans="1:15" ht="24" customHeight="1" x14ac:dyDescent="0.25">
      <c r="A36" s="214"/>
      <c r="B36" s="111" t="s">
        <v>3</v>
      </c>
      <c r="C36" s="119">
        <v>8</v>
      </c>
      <c r="D36" s="119">
        <v>5</v>
      </c>
      <c r="E36" s="119">
        <v>43</v>
      </c>
      <c r="F36" s="119">
        <v>76</v>
      </c>
      <c r="G36" s="119">
        <v>95</v>
      </c>
      <c r="H36" s="119">
        <v>319</v>
      </c>
      <c r="I36" s="119">
        <v>2</v>
      </c>
      <c r="J36" s="119">
        <v>0</v>
      </c>
      <c r="K36" s="119">
        <v>1</v>
      </c>
      <c r="L36" s="119">
        <v>0</v>
      </c>
      <c r="M36" s="119">
        <v>1</v>
      </c>
      <c r="N36" s="119">
        <v>1</v>
      </c>
      <c r="O36" s="119">
        <v>551</v>
      </c>
    </row>
    <row r="39" spans="1:15" ht="34.5" customHeight="1" x14ac:dyDescent="0.25">
      <c r="B39" s="114" t="s">
        <v>80</v>
      </c>
      <c r="C39" s="215" t="s">
        <v>81</v>
      </c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</row>
    <row r="40" spans="1:15" ht="36.75" customHeight="1" x14ac:dyDescent="0.25">
      <c r="B40" s="114" t="s">
        <v>82</v>
      </c>
      <c r="C40" s="215" t="s">
        <v>83</v>
      </c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</row>
    <row r="41" spans="1:15" ht="27.75" customHeight="1" x14ac:dyDescent="0.25">
      <c r="B41" s="114" t="s">
        <v>84</v>
      </c>
      <c r="C41" s="215" t="s">
        <v>85</v>
      </c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</row>
    <row r="42" spans="1:15" ht="30" customHeight="1" x14ac:dyDescent="0.25">
      <c r="B42" s="114" t="s">
        <v>86</v>
      </c>
      <c r="C42" s="215" t="s">
        <v>87</v>
      </c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</row>
    <row r="43" spans="1:15" ht="24.75" customHeight="1" x14ac:dyDescent="0.25">
      <c r="B43" s="115" t="s">
        <v>88</v>
      </c>
      <c r="C43" s="215" t="s">
        <v>97</v>
      </c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</row>
    <row r="44" spans="1:15" x14ac:dyDescent="0.25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1:15" x14ac:dyDescent="0.25"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</row>
    <row r="46" spans="1:15" x14ac:dyDescent="0.25">
      <c r="B46" s="117" t="s">
        <v>111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</row>
    <row r="47" spans="1:15" x14ac:dyDescent="0.25">
      <c r="B47" s="117" t="s">
        <v>55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</row>
  </sheetData>
  <mergeCells count="29">
    <mergeCell ref="C41:N41"/>
    <mergeCell ref="C42:N42"/>
    <mergeCell ref="C43:N43"/>
    <mergeCell ref="K24:L24"/>
    <mergeCell ref="M24:N24"/>
    <mergeCell ref="A34:A36"/>
    <mergeCell ref="B22:O22"/>
    <mergeCell ref="C39:N39"/>
    <mergeCell ref="C40:N40"/>
    <mergeCell ref="M3:N3"/>
    <mergeCell ref="A23:A32"/>
    <mergeCell ref="B23:B25"/>
    <mergeCell ref="C23:H23"/>
    <mergeCell ref="I23:N23"/>
    <mergeCell ref="O23:O25"/>
    <mergeCell ref="C24:D24"/>
    <mergeCell ref="E24:F24"/>
    <mergeCell ref="G24:H24"/>
    <mergeCell ref="I24:J24"/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46"/>
  <sheetViews>
    <sheetView zoomScale="85" zoomScaleNormal="85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35.85546875" style="102" customWidth="1"/>
    <col min="2" max="14" width="8.7109375" customWidth="1"/>
  </cols>
  <sheetData>
    <row r="1" spans="1:14" x14ac:dyDescent="0.25">
      <c r="A1" s="211" t="s">
        <v>113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4" x14ac:dyDescent="0.25">
      <c r="A2" s="212" t="s">
        <v>0</v>
      </c>
      <c r="B2" s="213" t="s">
        <v>29</v>
      </c>
      <c r="C2" s="213"/>
      <c r="D2" s="213"/>
      <c r="E2" s="213"/>
      <c r="F2" s="213"/>
      <c r="G2" s="213"/>
      <c r="H2" s="213" t="s">
        <v>36</v>
      </c>
      <c r="I2" s="213"/>
      <c r="J2" s="213"/>
      <c r="K2" s="213"/>
      <c r="L2" s="213"/>
      <c r="M2" s="213"/>
      <c r="N2" s="212" t="s">
        <v>3</v>
      </c>
    </row>
    <row r="3" spans="1:14" x14ac:dyDescent="0.25">
      <c r="A3" s="212"/>
      <c r="B3" s="213" t="s">
        <v>15</v>
      </c>
      <c r="C3" s="213"/>
      <c r="D3" s="213" t="s">
        <v>4</v>
      </c>
      <c r="E3" s="213"/>
      <c r="F3" s="213" t="s">
        <v>16</v>
      </c>
      <c r="G3" s="213"/>
      <c r="H3" s="213" t="s">
        <v>15</v>
      </c>
      <c r="I3" s="213"/>
      <c r="J3" s="213" t="s">
        <v>4</v>
      </c>
      <c r="K3" s="213"/>
      <c r="L3" s="213" t="s">
        <v>16</v>
      </c>
      <c r="M3" s="213"/>
      <c r="N3" s="212"/>
    </row>
    <row r="4" spans="1:14" x14ac:dyDescent="0.25">
      <c r="A4" s="212"/>
      <c r="B4" s="98" t="s">
        <v>65</v>
      </c>
      <c r="C4" s="98" t="s">
        <v>27</v>
      </c>
      <c r="D4" s="98" t="s">
        <v>65</v>
      </c>
      <c r="E4" s="98" t="s">
        <v>27</v>
      </c>
      <c r="F4" s="98" t="s">
        <v>65</v>
      </c>
      <c r="G4" s="98" t="s">
        <v>27</v>
      </c>
      <c r="H4" s="98" t="s">
        <v>65</v>
      </c>
      <c r="I4" s="98" t="s">
        <v>27</v>
      </c>
      <c r="J4" s="98" t="s">
        <v>65</v>
      </c>
      <c r="K4" s="98" t="s">
        <v>27</v>
      </c>
      <c r="L4" s="98" t="s">
        <v>65</v>
      </c>
      <c r="M4" s="98" t="s">
        <v>27</v>
      </c>
      <c r="N4" s="212"/>
    </row>
    <row r="5" spans="1:14" x14ac:dyDescent="0.25">
      <c r="A5" s="95" t="s">
        <v>105</v>
      </c>
      <c r="B5" s="96">
        <v>448</v>
      </c>
      <c r="C5" s="96">
        <v>321</v>
      </c>
      <c r="D5" s="96">
        <v>897</v>
      </c>
      <c r="E5" s="112">
        <v>1653</v>
      </c>
      <c r="F5" s="112">
        <v>318</v>
      </c>
      <c r="G5" s="112">
        <v>505</v>
      </c>
      <c r="H5" s="112">
        <v>36</v>
      </c>
      <c r="I5" s="132">
        <v>9</v>
      </c>
      <c r="J5" s="112">
        <v>16</v>
      </c>
      <c r="K5" s="112">
        <v>10</v>
      </c>
      <c r="L5" s="112">
        <v>2</v>
      </c>
      <c r="M5" s="112">
        <v>5</v>
      </c>
      <c r="N5" s="96">
        <v>4220</v>
      </c>
    </row>
    <row r="6" spans="1:14" x14ac:dyDescent="0.25">
      <c r="A6" s="95" t="s">
        <v>20</v>
      </c>
      <c r="B6" s="96">
        <v>7</v>
      </c>
      <c r="C6" s="96">
        <v>6</v>
      </c>
      <c r="D6" s="96">
        <v>13</v>
      </c>
      <c r="E6" s="112">
        <v>27</v>
      </c>
      <c r="F6" s="112">
        <v>9</v>
      </c>
      <c r="G6" s="112">
        <v>27</v>
      </c>
      <c r="H6" s="112">
        <v>2</v>
      </c>
      <c r="I6" s="132">
        <v>0</v>
      </c>
      <c r="J6" s="112">
        <v>0</v>
      </c>
      <c r="K6" s="112">
        <v>0</v>
      </c>
      <c r="L6" s="112">
        <v>0</v>
      </c>
      <c r="M6" s="112">
        <v>0</v>
      </c>
      <c r="N6" s="96">
        <v>91</v>
      </c>
    </row>
    <row r="7" spans="1:14" x14ac:dyDescent="0.25">
      <c r="A7" s="95" t="s">
        <v>11</v>
      </c>
      <c r="B7" s="96">
        <v>1</v>
      </c>
      <c r="C7" s="96">
        <v>3</v>
      </c>
      <c r="D7" s="96">
        <v>6</v>
      </c>
      <c r="E7" s="112">
        <v>5</v>
      </c>
      <c r="F7" s="112">
        <v>6</v>
      </c>
      <c r="G7" s="112">
        <v>16</v>
      </c>
      <c r="H7" s="112">
        <v>0</v>
      </c>
      <c r="I7" s="132">
        <v>0</v>
      </c>
      <c r="J7" s="112">
        <v>0</v>
      </c>
      <c r="K7" s="112">
        <v>0</v>
      </c>
      <c r="L7" s="112">
        <v>0</v>
      </c>
      <c r="M7" s="112">
        <v>0</v>
      </c>
      <c r="N7" s="96">
        <v>37</v>
      </c>
    </row>
    <row r="8" spans="1:14" x14ac:dyDescent="0.25">
      <c r="A8" s="121" t="s">
        <v>114</v>
      </c>
      <c r="B8" s="96">
        <v>15</v>
      </c>
      <c r="C8" s="96">
        <v>7</v>
      </c>
      <c r="D8" s="96">
        <v>15</v>
      </c>
      <c r="E8" s="112">
        <v>9</v>
      </c>
      <c r="F8" s="112">
        <v>3</v>
      </c>
      <c r="G8" s="112">
        <v>6</v>
      </c>
      <c r="H8" s="112">
        <v>0</v>
      </c>
      <c r="I8" s="132">
        <v>0</v>
      </c>
      <c r="J8" s="112">
        <v>0</v>
      </c>
      <c r="K8" s="112">
        <v>0</v>
      </c>
      <c r="L8" s="112">
        <v>0</v>
      </c>
      <c r="M8" s="112">
        <v>0</v>
      </c>
      <c r="N8" s="96">
        <v>55</v>
      </c>
    </row>
    <row r="9" spans="1:14" x14ac:dyDescent="0.25">
      <c r="A9" s="121" t="s">
        <v>32</v>
      </c>
      <c r="B9" s="96">
        <v>9</v>
      </c>
      <c r="C9" s="96">
        <v>7</v>
      </c>
      <c r="D9" s="96">
        <v>29</v>
      </c>
      <c r="E9" s="112">
        <v>28</v>
      </c>
      <c r="F9" s="112">
        <v>15</v>
      </c>
      <c r="G9" s="112">
        <v>33</v>
      </c>
      <c r="H9" s="112">
        <v>1</v>
      </c>
      <c r="I9" s="132">
        <v>0</v>
      </c>
      <c r="J9" s="112">
        <v>1</v>
      </c>
      <c r="K9" s="112">
        <v>0</v>
      </c>
      <c r="L9" s="112">
        <v>0</v>
      </c>
      <c r="M9" s="112">
        <v>0</v>
      </c>
      <c r="N9" s="96">
        <v>123</v>
      </c>
    </row>
    <row r="10" spans="1:14" x14ac:dyDescent="0.25">
      <c r="A10" s="121" t="s">
        <v>28</v>
      </c>
      <c r="B10" s="96">
        <v>7</v>
      </c>
      <c r="C10" s="96">
        <v>6</v>
      </c>
      <c r="D10" s="96">
        <v>7</v>
      </c>
      <c r="E10" s="112">
        <v>14</v>
      </c>
      <c r="F10" s="112">
        <v>23</v>
      </c>
      <c r="G10" s="112">
        <v>21</v>
      </c>
      <c r="H10" s="112">
        <v>0</v>
      </c>
      <c r="I10" s="132">
        <v>0</v>
      </c>
      <c r="J10" s="112">
        <v>0</v>
      </c>
      <c r="K10" s="112">
        <v>0</v>
      </c>
      <c r="L10" s="112">
        <v>0</v>
      </c>
      <c r="M10" s="112">
        <v>0</v>
      </c>
      <c r="N10" s="96">
        <v>78</v>
      </c>
    </row>
    <row r="11" spans="1:14" x14ac:dyDescent="0.25">
      <c r="A11" s="121" t="s">
        <v>22</v>
      </c>
      <c r="B11" s="96">
        <v>45</v>
      </c>
      <c r="C11" s="96">
        <v>35</v>
      </c>
      <c r="D11" s="96">
        <v>183</v>
      </c>
      <c r="E11" s="112">
        <v>489</v>
      </c>
      <c r="F11" s="112">
        <v>57</v>
      </c>
      <c r="G11" s="112">
        <v>54</v>
      </c>
      <c r="H11" s="112">
        <v>2</v>
      </c>
      <c r="I11" s="132">
        <v>0</v>
      </c>
      <c r="J11" s="112">
        <v>0</v>
      </c>
      <c r="K11" s="112">
        <v>0</v>
      </c>
      <c r="L11" s="112">
        <v>0</v>
      </c>
      <c r="M11" s="112">
        <v>0</v>
      </c>
      <c r="N11" s="96">
        <v>865</v>
      </c>
    </row>
    <row r="12" spans="1:14" x14ac:dyDescent="0.25">
      <c r="A12" s="121" t="s">
        <v>31</v>
      </c>
      <c r="B12" s="96">
        <v>75</v>
      </c>
      <c r="C12" s="96">
        <v>37</v>
      </c>
      <c r="D12" s="96">
        <v>140</v>
      </c>
      <c r="E12" s="112">
        <v>238</v>
      </c>
      <c r="F12" s="112">
        <v>186</v>
      </c>
      <c r="G12" s="112">
        <v>247</v>
      </c>
      <c r="H12" s="112">
        <v>5</v>
      </c>
      <c r="I12" s="132">
        <v>1</v>
      </c>
      <c r="J12" s="112">
        <v>0</v>
      </c>
      <c r="K12" s="112">
        <v>0</v>
      </c>
      <c r="L12" s="112">
        <v>0</v>
      </c>
      <c r="M12" s="112">
        <v>0</v>
      </c>
      <c r="N12" s="96">
        <v>929</v>
      </c>
    </row>
    <row r="13" spans="1:14" x14ac:dyDescent="0.25">
      <c r="A13" s="121" t="s">
        <v>19</v>
      </c>
      <c r="B13" s="96">
        <v>106</v>
      </c>
      <c r="C13" s="96">
        <v>51</v>
      </c>
      <c r="D13" s="96">
        <v>170</v>
      </c>
      <c r="E13" s="112">
        <v>295</v>
      </c>
      <c r="F13" s="112">
        <v>309</v>
      </c>
      <c r="G13" s="112">
        <v>658</v>
      </c>
      <c r="H13" s="112">
        <v>10</v>
      </c>
      <c r="I13" s="132">
        <v>0</v>
      </c>
      <c r="J13" s="112">
        <v>7</v>
      </c>
      <c r="K13" s="112">
        <v>0</v>
      </c>
      <c r="L13" s="112">
        <v>0</v>
      </c>
      <c r="M13" s="112">
        <v>0</v>
      </c>
      <c r="N13" s="96">
        <v>1606</v>
      </c>
    </row>
    <row r="14" spans="1:14" x14ac:dyDescent="0.25">
      <c r="A14" s="121" t="s">
        <v>6</v>
      </c>
      <c r="B14" s="96">
        <v>41</v>
      </c>
      <c r="C14" s="96">
        <v>22</v>
      </c>
      <c r="D14" s="96">
        <v>38</v>
      </c>
      <c r="E14" s="112">
        <v>113</v>
      </c>
      <c r="F14" s="112">
        <v>30</v>
      </c>
      <c r="G14" s="112">
        <v>54</v>
      </c>
      <c r="H14" s="112">
        <v>0</v>
      </c>
      <c r="I14" s="132">
        <v>0</v>
      </c>
      <c r="J14" s="112">
        <v>3</v>
      </c>
      <c r="K14" s="112">
        <v>3</v>
      </c>
      <c r="L14" s="112">
        <v>0</v>
      </c>
      <c r="M14" s="112">
        <v>0</v>
      </c>
      <c r="N14" s="96">
        <v>304</v>
      </c>
    </row>
    <row r="15" spans="1:14" x14ac:dyDescent="0.25">
      <c r="A15" s="121" t="s">
        <v>7</v>
      </c>
      <c r="B15" s="96">
        <v>4</v>
      </c>
      <c r="C15" s="96">
        <v>4</v>
      </c>
      <c r="D15" s="96">
        <v>11</v>
      </c>
      <c r="E15" s="112">
        <v>22</v>
      </c>
      <c r="F15" s="112">
        <v>11</v>
      </c>
      <c r="G15" s="112">
        <v>6</v>
      </c>
      <c r="H15" s="112">
        <v>0</v>
      </c>
      <c r="I15" s="132">
        <v>0</v>
      </c>
      <c r="J15" s="112">
        <v>0</v>
      </c>
      <c r="K15" s="112">
        <v>0</v>
      </c>
      <c r="L15" s="112">
        <v>0</v>
      </c>
      <c r="M15" s="112">
        <v>0</v>
      </c>
      <c r="N15" s="96">
        <v>58</v>
      </c>
    </row>
    <row r="16" spans="1:14" x14ac:dyDescent="0.25">
      <c r="A16" s="121" t="s">
        <v>8</v>
      </c>
      <c r="B16" s="96">
        <v>30</v>
      </c>
      <c r="C16" s="96">
        <v>14</v>
      </c>
      <c r="D16" s="96">
        <v>23</v>
      </c>
      <c r="E16" s="112">
        <v>19</v>
      </c>
      <c r="F16" s="112">
        <v>11</v>
      </c>
      <c r="G16" s="112">
        <v>11</v>
      </c>
      <c r="H16" s="112">
        <v>2</v>
      </c>
      <c r="I16" s="132">
        <v>0</v>
      </c>
      <c r="J16" s="112">
        <v>0</v>
      </c>
      <c r="K16" s="112">
        <v>0</v>
      </c>
      <c r="L16" s="112">
        <v>0</v>
      </c>
      <c r="M16" s="112">
        <v>0</v>
      </c>
      <c r="N16" s="96">
        <v>110</v>
      </c>
    </row>
    <row r="17" spans="1:14" x14ac:dyDescent="0.25">
      <c r="A17" s="121" t="s">
        <v>10</v>
      </c>
      <c r="B17" s="96">
        <v>18</v>
      </c>
      <c r="C17" s="96">
        <v>7</v>
      </c>
      <c r="D17" s="96">
        <v>39</v>
      </c>
      <c r="E17" s="112">
        <v>38</v>
      </c>
      <c r="F17" s="112">
        <v>12</v>
      </c>
      <c r="G17" s="112">
        <v>19</v>
      </c>
      <c r="H17" s="112">
        <v>6</v>
      </c>
      <c r="I17" s="132">
        <v>3</v>
      </c>
      <c r="J17" s="112">
        <v>4</v>
      </c>
      <c r="K17" s="112">
        <v>2</v>
      </c>
      <c r="L17" s="112">
        <v>0</v>
      </c>
      <c r="M17" s="112">
        <v>0</v>
      </c>
      <c r="N17" s="96">
        <v>148</v>
      </c>
    </row>
    <row r="18" spans="1:14" ht="24.75" customHeight="1" x14ac:dyDescent="0.25">
      <c r="A18" s="121" t="s">
        <v>99</v>
      </c>
      <c r="B18" s="96">
        <v>0</v>
      </c>
      <c r="C18" s="96">
        <v>0</v>
      </c>
      <c r="D18" s="96">
        <v>0</v>
      </c>
      <c r="E18" s="112">
        <v>0</v>
      </c>
      <c r="F18" s="112">
        <v>7</v>
      </c>
      <c r="G18" s="112">
        <v>3</v>
      </c>
      <c r="H18" s="112">
        <v>0</v>
      </c>
      <c r="I18" s="132">
        <v>0</v>
      </c>
      <c r="J18" s="112">
        <v>0</v>
      </c>
      <c r="K18" s="112">
        <v>0</v>
      </c>
      <c r="L18" s="112">
        <v>1</v>
      </c>
      <c r="M18" s="112">
        <v>0</v>
      </c>
      <c r="N18" s="96">
        <v>11</v>
      </c>
    </row>
    <row r="19" spans="1:14" x14ac:dyDescent="0.25">
      <c r="A19" s="98" t="s">
        <v>3</v>
      </c>
      <c r="B19" s="133">
        <v>806</v>
      </c>
      <c r="C19" s="133">
        <v>520</v>
      </c>
      <c r="D19" s="133">
        <v>1571</v>
      </c>
      <c r="E19" s="133">
        <v>2950</v>
      </c>
      <c r="F19" s="133">
        <v>997</v>
      </c>
      <c r="G19" s="133">
        <v>1660</v>
      </c>
      <c r="H19" s="133">
        <v>64</v>
      </c>
      <c r="I19" s="133">
        <v>13</v>
      </c>
      <c r="J19" s="133">
        <v>31</v>
      </c>
      <c r="K19" s="133">
        <v>15</v>
      </c>
      <c r="L19" s="133">
        <v>3</v>
      </c>
      <c r="M19" s="133">
        <v>5</v>
      </c>
      <c r="N19" s="133">
        <v>8635</v>
      </c>
    </row>
    <row r="21" spans="1:14" x14ac:dyDescent="0.25">
      <c r="A21" s="211" t="s">
        <v>115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</row>
    <row r="22" spans="1:14" ht="15" customHeight="1" x14ac:dyDescent="0.25">
      <c r="A22" s="216" t="s">
        <v>0</v>
      </c>
      <c r="B22" s="216" t="s">
        <v>29</v>
      </c>
      <c r="C22" s="216"/>
      <c r="D22" s="216"/>
      <c r="E22" s="216"/>
      <c r="F22" s="216"/>
      <c r="G22" s="216"/>
      <c r="H22" s="216" t="s">
        <v>36</v>
      </c>
      <c r="I22" s="216"/>
      <c r="J22" s="216"/>
      <c r="K22" s="216"/>
      <c r="L22" s="216"/>
      <c r="M22" s="216"/>
      <c r="N22" s="216" t="s">
        <v>63</v>
      </c>
    </row>
    <row r="23" spans="1:14" x14ac:dyDescent="0.25">
      <c r="A23" s="216"/>
      <c r="B23" s="216" t="s">
        <v>15</v>
      </c>
      <c r="C23" s="216"/>
      <c r="D23" s="216" t="s">
        <v>4</v>
      </c>
      <c r="E23" s="216"/>
      <c r="F23" s="216" t="s">
        <v>16</v>
      </c>
      <c r="G23" s="216"/>
      <c r="H23" s="216" t="s">
        <v>15</v>
      </c>
      <c r="I23" s="216"/>
      <c r="J23" s="216" t="s">
        <v>4</v>
      </c>
      <c r="K23" s="216"/>
      <c r="L23" s="216" t="s">
        <v>16</v>
      </c>
      <c r="M23" s="216"/>
      <c r="N23" s="216"/>
    </row>
    <row r="24" spans="1:14" x14ac:dyDescent="0.25">
      <c r="A24" s="216"/>
      <c r="B24" s="103" t="s">
        <v>26</v>
      </c>
      <c r="C24" s="103" t="s">
        <v>27</v>
      </c>
      <c r="D24" s="103" t="s">
        <v>26</v>
      </c>
      <c r="E24" s="103" t="s">
        <v>27</v>
      </c>
      <c r="F24" s="103" t="s">
        <v>26</v>
      </c>
      <c r="G24" s="103" t="s">
        <v>27</v>
      </c>
      <c r="H24" s="103" t="s">
        <v>26</v>
      </c>
      <c r="I24" s="103" t="s">
        <v>27</v>
      </c>
      <c r="J24" s="103" t="s">
        <v>26</v>
      </c>
      <c r="K24" s="103" t="s">
        <v>27</v>
      </c>
      <c r="L24" s="103" t="s">
        <v>26</v>
      </c>
      <c r="M24" s="103" t="s">
        <v>27</v>
      </c>
      <c r="N24" s="216"/>
    </row>
    <row r="25" spans="1:14" x14ac:dyDescent="0.25">
      <c r="A25" s="104" t="s">
        <v>116</v>
      </c>
      <c r="B25" s="123">
        <v>800</v>
      </c>
      <c r="C25" s="123">
        <v>507</v>
      </c>
      <c r="D25" s="124">
        <v>1609</v>
      </c>
      <c r="E25" s="124">
        <v>2974</v>
      </c>
      <c r="F25" s="124">
        <v>973</v>
      </c>
      <c r="G25" s="124">
        <v>1661</v>
      </c>
      <c r="H25" s="125">
        <v>69</v>
      </c>
      <c r="I25" s="124">
        <v>14</v>
      </c>
      <c r="J25" s="124">
        <v>32</v>
      </c>
      <c r="K25" s="124">
        <v>12</v>
      </c>
      <c r="L25" s="124">
        <v>4</v>
      </c>
      <c r="M25" s="124">
        <v>5</v>
      </c>
      <c r="N25" s="125">
        <v>8660</v>
      </c>
    </row>
    <row r="26" spans="1:14" ht="33" customHeight="1" x14ac:dyDescent="0.25">
      <c r="A26" s="105" t="s">
        <v>71</v>
      </c>
      <c r="B26" s="126">
        <v>7</v>
      </c>
      <c r="C26" s="126">
        <v>3</v>
      </c>
      <c r="D26" s="126">
        <v>42</v>
      </c>
      <c r="E26" s="126">
        <v>64</v>
      </c>
      <c r="F26" s="126">
        <v>28</v>
      </c>
      <c r="G26" s="126">
        <v>20</v>
      </c>
      <c r="H26" s="126">
        <v>2</v>
      </c>
      <c r="I26" s="126">
        <v>1</v>
      </c>
      <c r="J26" s="126">
        <v>2</v>
      </c>
      <c r="K26" s="126">
        <v>3</v>
      </c>
      <c r="L26" s="126">
        <v>0</v>
      </c>
      <c r="M26" s="126">
        <v>0</v>
      </c>
      <c r="N26" s="125">
        <v>172</v>
      </c>
    </row>
    <row r="27" spans="1:14" ht="26.25" customHeight="1" x14ac:dyDescent="0.25">
      <c r="A27" s="105" t="s">
        <v>72</v>
      </c>
      <c r="B27" s="126">
        <v>32</v>
      </c>
      <c r="C27" s="126">
        <v>27</v>
      </c>
      <c r="D27" s="126">
        <v>108</v>
      </c>
      <c r="E27" s="126">
        <v>164</v>
      </c>
      <c r="F27" s="126">
        <v>20</v>
      </c>
      <c r="G27" s="126">
        <v>43</v>
      </c>
      <c r="H27" s="126">
        <v>1</v>
      </c>
      <c r="I27" s="126">
        <v>0</v>
      </c>
      <c r="J27" s="126">
        <v>0</v>
      </c>
      <c r="K27" s="126">
        <v>0</v>
      </c>
      <c r="L27" s="126">
        <v>0</v>
      </c>
      <c r="M27" s="126">
        <v>1</v>
      </c>
      <c r="N27" s="125">
        <v>396</v>
      </c>
    </row>
    <row r="28" spans="1:14" ht="25.5" customHeight="1" x14ac:dyDescent="0.25">
      <c r="A28" s="105" t="s">
        <v>73</v>
      </c>
      <c r="B28" s="126">
        <v>0</v>
      </c>
      <c r="C28" s="126">
        <v>2</v>
      </c>
      <c r="D28" s="126">
        <v>32</v>
      </c>
      <c r="E28" s="126">
        <v>53</v>
      </c>
      <c r="F28" s="126">
        <v>18</v>
      </c>
      <c r="G28" s="126">
        <v>29</v>
      </c>
      <c r="H28" s="126">
        <v>0</v>
      </c>
      <c r="I28" s="126">
        <v>0</v>
      </c>
      <c r="J28" s="126">
        <v>0</v>
      </c>
      <c r="K28" s="126">
        <v>0</v>
      </c>
      <c r="L28" s="126">
        <v>0</v>
      </c>
      <c r="M28" s="126">
        <v>0</v>
      </c>
      <c r="N28" s="125">
        <v>134</v>
      </c>
    </row>
    <row r="29" spans="1:14" ht="32.25" customHeight="1" x14ac:dyDescent="0.25">
      <c r="A29" s="105" t="s">
        <v>112</v>
      </c>
      <c r="B29" s="126">
        <v>48</v>
      </c>
      <c r="C29" s="126">
        <v>31</v>
      </c>
      <c r="D29" s="126">
        <v>214</v>
      </c>
      <c r="E29" s="126">
        <v>285</v>
      </c>
      <c r="F29" s="126">
        <v>55</v>
      </c>
      <c r="G29" s="126">
        <v>125</v>
      </c>
      <c r="H29" s="126">
        <v>6</v>
      </c>
      <c r="I29" s="126">
        <v>3</v>
      </c>
      <c r="J29" s="126">
        <v>4</v>
      </c>
      <c r="K29" s="126">
        <v>1</v>
      </c>
      <c r="L29" s="126">
        <v>1</v>
      </c>
      <c r="M29" s="126">
        <v>1</v>
      </c>
      <c r="N29" s="125">
        <v>774</v>
      </c>
    </row>
    <row r="30" spans="1:14" ht="24.75" customHeight="1" x14ac:dyDescent="0.25">
      <c r="A30" s="105" t="s">
        <v>96</v>
      </c>
      <c r="B30" s="126">
        <v>15</v>
      </c>
      <c r="C30" s="126">
        <v>12</v>
      </c>
      <c r="D30" s="126">
        <v>-6</v>
      </c>
      <c r="E30" s="126">
        <v>-20</v>
      </c>
      <c r="F30" s="126">
        <v>13</v>
      </c>
      <c r="G30" s="126">
        <v>32</v>
      </c>
      <c r="H30" s="126">
        <v>-2</v>
      </c>
      <c r="I30" s="126">
        <v>1</v>
      </c>
      <c r="J30" s="126">
        <v>1</v>
      </c>
      <c r="K30" s="126">
        <v>1</v>
      </c>
      <c r="L30" s="126">
        <v>0</v>
      </c>
      <c r="M30" s="126">
        <v>0</v>
      </c>
      <c r="N30" s="125">
        <v>47</v>
      </c>
    </row>
    <row r="31" spans="1:14" x14ac:dyDescent="0.25">
      <c r="A31" s="98" t="s">
        <v>117</v>
      </c>
      <c r="B31" s="127">
        <v>806</v>
      </c>
      <c r="C31" s="127">
        <v>520</v>
      </c>
      <c r="D31" s="127">
        <v>1571</v>
      </c>
      <c r="E31" s="127">
        <v>2950</v>
      </c>
      <c r="F31" s="127">
        <v>997</v>
      </c>
      <c r="G31" s="127">
        <v>1660</v>
      </c>
      <c r="H31" s="127">
        <v>64</v>
      </c>
      <c r="I31" s="127">
        <v>13</v>
      </c>
      <c r="J31" s="127">
        <v>31</v>
      </c>
      <c r="K31" s="127">
        <v>15</v>
      </c>
      <c r="L31" s="127">
        <v>3</v>
      </c>
      <c r="M31" s="127">
        <v>5</v>
      </c>
      <c r="N31" s="127">
        <v>8635</v>
      </c>
    </row>
    <row r="32" spans="1:14" x14ac:dyDescent="0.25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</row>
    <row r="33" spans="1:14" ht="33.75" customHeight="1" x14ac:dyDescent="0.25">
      <c r="A33" s="105" t="s">
        <v>118</v>
      </c>
      <c r="B33" s="128">
        <v>2</v>
      </c>
      <c r="C33" s="128">
        <v>1</v>
      </c>
      <c r="D33" s="128">
        <v>17</v>
      </c>
      <c r="E33" s="128">
        <v>29</v>
      </c>
      <c r="F33" s="128">
        <v>11</v>
      </c>
      <c r="G33" s="128">
        <v>38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7">
        <v>98</v>
      </c>
    </row>
    <row r="34" spans="1:14" ht="25.5" customHeight="1" x14ac:dyDescent="0.25">
      <c r="A34" s="105" t="s">
        <v>79</v>
      </c>
      <c r="B34" s="128">
        <v>2</v>
      </c>
      <c r="C34" s="128">
        <v>1</v>
      </c>
      <c r="D34" s="128">
        <v>3</v>
      </c>
      <c r="E34" s="128">
        <v>8</v>
      </c>
      <c r="F34" s="128">
        <v>2</v>
      </c>
      <c r="G34" s="128">
        <v>2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7">
        <v>18</v>
      </c>
    </row>
    <row r="35" spans="1:14" ht="24" customHeight="1" x14ac:dyDescent="0.25">
      <c r="A35" s="129" t="s">
        <v>3</v>
      </c>
      <c r="B35" s="127">
        <v>4</v>
      </c>
      <c r="C35" s="127">
        <v>2</v>
      </c>
      <c r="D35" s="127">
        <v>20</v>
      </c>
      <c r="E35" s="127">
        <v>37</v>
      </c>
      <c r="F35" s="127">
        <v>13</v>
      </c>
      <c r="G35" s="127">
        <v>40</v>
      </c>
      <c r="H35" s="127">
        <v>0</v>
      </c>
      <c r="I35" s="127">
        <v>0</v>
      </c>
      <c r="J35" s="127">
        <v>0</v>
      </c>
      <c r="K35" s="127">
        <v>0</v>
      </c>
      <c r="L35" s="127">
        <v>0</v>
      </c>
      <c r="M35" s="127">
        <v>0</v>
      </c>
      <c r="N35" s="127">
        <v>116</v>
      </c>
    </row>
    <row r="38" spans="1:14" ht="25.5" x14ac:dyDescent="0.25">
      <c r="A38" s="114" t="s">
        <v>80</v>
      </c>
      <c r="B38" s="215" t="s">
        <v>119</v>
      </c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</row>
    <row r="39" spans="1:14" ht="25.5" x14ac:dyDescent="0.25">
      <c r="A39" s="114" t="s">
        <v>82</v>
      </c>
      <c r="B39" s="215" t="s">
        <v>83</v>
      </c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</row>
    <row r="40" spans="1:14" x14ac:dyDescent="0.25">
      <c r="A40" s="114" t="s">
        <v>84</v>
      </c>
      <c r="B40" s="215" t="s">
        <v>85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</row>
    <row r="41" spans="1:14" ht="25.5" x14ac:dyDescent="0.25">
      <c r="A41" s="114" t="s">
        <v>86</v>
      </c>
      <c r="B41" s="215" t="s">
        <v>87</v>
      </c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</row>
    <row r="42" spans="1:14" x14ac:dyDescent="0.25">
      <c r="A42" s="115" t="s">
        <v>88</v>
      </c>
      <c r="B42" s="215" t="s">
        <v>97</v>
      </c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</row>
    <row r="43" spans="1:14" x14ac:dyDescent="0.25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</row>
    <row r="44" spans="1:14" x14ac:dyDescent="0.25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</row>
    <row r="45" spans="1:14" x14ac:dyDescent="0.25">
      <c r="A45" s="117" t="s">
        <v>120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</row>
    <row r="46" spans="1:14" x14ac:dyDescent="0.25">
      <c r="A46" s="117" t="s">
        <v>55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</row>
  </sheetData>
  <mergeCells count="27">
    <mergeCell ref="A1:N1"/>
    <mergeCell ref="A2:A4"/>
    <mergeCell ref="B2:G2"/>
    <mergeCell ref="H2:M2"/>
    <mergeCell ref="N2:N4"/>
    <mergeCell ref="B3:C3"/>
    <mergeCell ref="D3:E3"/>
    <mergeCell ref="F3:G3"/>
    <mergeCell ref="H3:I3"/>
    <mergeCell ref="J3:K3"/>
    <mergeCell ref="L3:M3"/>
    <mergeCell ref="A21:N21"/>
    <mergeCell ref="A22:A24"/>
    <mergeCell ref="B22:G22"/>
    <mergeCell ref="H22:M22"/>
    <mergeCell ref="N22:N24"/>
    <mergeCell ref="B23:C23"/>
    <mergeCell ref="D23:E23"/>
    <mergeCell ref="F23:G23"/>
    <mergeCell ref="B40:M40"/>
    <mergeCell ref="B41:M41"/>
    <mergeCell ref="B42:M42"/>
    <mergeCell ref="H23:I23"/>
    <mergeCell ref="J23:K23"/>
    <mergeCell ref="L23:M23"/>
    <mergeCell ref="B38:M38"/>
    <mergeCell ref="B39:M3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50"/>
  <sheetViews>
    <sheetView zoomScale="85" zoomScaleNormal="85" workbookViewId="0">
      <pane ySplit="4" topLeftCell="A5" activePane="bottomLeft" state="frozen"/>
      <selection pane="bottomLeft" activeCell="I15" sqref="I15"/>
    </sheetView>
  </sheetViews>
  <sheetFormatPr defaultRowHeight="15" x14ac:dyDescent="0.25"/>
  <cols>
    <col min="1" max="1" width="52" customWidth="1"/>
    <col min="2" max="14" width="8.7109375" customWidth="1"/>
  </cols>
  <sheetData>
    <row r="1" spans="1:14" x14ac:dyDescent="0.25">
      <c r="A1" s="217" t="s">
        <v>121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x14ac:dyDescent="0.25">
      <c r="A2" s="212" t="s">
        <v>0</v>
      </c>
      <c r="B2" s="212" t="s">
        <v>29</v>
      </c>
      <c r="C2" s="212"/>
      <c r="D2" s="212"/>
      <c r="E2" s="212"/>
      <c r="F2" s="212"/>
      <c r="G2" s="212"/>
      <c r="H2" s="212" t="s">
        <v>36</v>
      </c>
      <c r="I2" s="212"/>
      <c r="J2" s="212"/>
      <c r="K2" s="212"/>
      <c r="L2" s="212"/>
      <c r="M2" s="212"/>
      <c r="N2" s="212" t="s">
        <v>3</v>
      </c>
    </row>
    <row r="3" spans="1:14" x14ac:dyDescent="0.25">
      <c r="A3" s="212"/>
      <c r="B3" s="212" t="s">
        <v>15</v>
      </c>
      <c r="C3" s="212"/>
      <c r="D3" s="212" t="s">
        <v>4</v>
      </c>
      <c r="E3" s="212"/>
      <c r="F3" s="212" t="s">
        <v>16</v>
      </c>
      <c r="G3" s="212"/>
      <c r="H3" s="212" t="s">
        <v>15</v>
      </c>
      <c r="I3" s="212"/>
      <c r="J3" s="212" t="s">
        <v>4</v>
      </c>
      <c r="K3" s="212"/>
      <c r="L3" s="212" t="s">
        <v>16</v>
      </c>
      <c r="M3" s="212"/>
      <c r="N3" s="212"/>
    </row>
    <row r="4" spans="1:14" x14ac:dyDescent="0.25">
      <c r="A4" s="212"/>
      <c r="B4" s="130" t="s">
        <v>65</v>
      </c>
      <c r="C4" s="130" t="s">
        <v>27</v>
      </c>
      <c r="D4" s="130" t="s">
        <v>65</v>
      </c>
      <c r="E4" s="130" t="s">
        <v>27</v>
      </c>
      <c r="F4" s="130" t="s">
        <v>65</v>
      </c>
      <c r="G4" s="130" t="s">
        <v>27</v>
      </c>
      <c r="H4" s="130" t="s">
        <v>65</v>
      </c>
      <c r="I4" s="130" t="s">
        <v>27</v>
      </c>
      <c r="J4" s="130" t="s">
        <v>65</v>
      </c>
      <c r="K4" s="130" t="s">
        <v>27</v>
      </c>
      <c r="L4" s="130" t="s">
        <v>65</v>
      </c>
      <c r="M4" s="130" t="s">
        <v>27</v>
      </c>
      <c r="N4" s="212"/>
    </row>
    <row r="5" spans="1:14" x14ac:dyDescent="0.25">
      <c r="A5" s="135" t="s">
        <v>105</v>
      </c>
      <c r="B5" s="138">
        <v>473</v>
      </c>
      <c r="C5" s="138">
        <v>379</v>
      </c>
      <c r="D5" s="138">
        <v>928</v>
      </c>
      <c r="E5" s="136">
        <v>1639</v>
      </c>
      <c r="F5" s="136">
        <v>308</v>
      </c>
      <c r="G5" s="136">
        <v>538</v>
      </c>
      <c r="H5" s="136">
        <v>43</v>
      </c>
      <c r="I5" s="138">
        <v>14</v>
      </c>
      <c r="J5" s="136">
        <v>15</v>
      </c>
      <c r="K5" s="136">
        <v>9</v>
      </c>
      <c r="L5" s="136">
        <v>3</v>
      </c>
      <c r="M5" s="136">
        <v>4</v>
      </c>
      <c r="N5" s="138">
        <f>SUM(B5:M5)</f>
        <v>4353</v>
      </c>
    </row>
    <row r="6" spans="1:14" x14ac:dyDescent="0.25">
      <c r="A6" s="135" t="s">
        <v>20</v>
      </c>
      <c r="B6" s="138">
        <v>7</v>
      </c>
      <c r="C6" s="138">
        <v>6</v>
      </c>
      <c r="D6" s="138">
        <v>11</v>
      </c>
      <c r="E6" s="136">
        <v>32</v>
      </c>
      <c r="F6" s="136">
        <v>11</v>
      </c>
      <c r="G6" s="136">
        <v>27</v>
      </c>
      <c r="H6" s="136">
        <v>2</v>
      </c>
      <c r="I6" s="138">
        <v>0</v>
      </c>
      <c r="J6" s="136">
        <v>0</v>
      </c>
      <c r="K6" s="136">
        <v>0</v>
      </c>
      <c r="L6" s="136">
        <v>0</v>
      </c>
      <c r="M6" s="136">
        <v>0</v>
      </c>
      <c r="N6" s="138">
        <v>96</v>
      </c>
    </row>
    <row r="7" spans="1:14" x14ac:dyDescent="0.25">
      <c r="A7" s="135" t="s">
        <v>11</v>
      </c>
      <c r="B7" s="138">
        <v>1</v>
      </c>
      <c r="C7" s="138">
        <v>3</v>
      </c>
      <c r="D7" s="138">
        <v>4</v>
      </c>
      <c r="E7" s="136">
        <v>6</v>
      </c>
      <c r="F7" s="136">
        <v>6</v>
      </c>
      <c r="G7" s="136">
        <v>13</v>
      </c>
      <c r="H7" s="136">
        <v>0</v>
      </c>
      <c r="I7" s="138">
        <v>0</v>
      </c>
      <c r="J7" s="136">
        <v>0</v>
      </c>
      <c r="K7" s="136">
        <v>0</v>
      </c>
      <c r="L7" s="136">
        <v>0</v>
      </c>
      <c r="M7" s="136">
        <v>0</v>
      </c>
      <c r="N7" s="138">
        <v>33</v>
      </c>
    </row>
    <row r="8" spans="1:14" x14ac:dyDescent="0.25">
      <c r="A8" s="137" t="s">
        <v>114</v>
      </c>
      <c r="B8" s="138">
        <v>20</v>
      </c>
      <c r="C8" s="138">
        <v>12</v>
      </c>
      <c r="D8" s="138">
        <v>25</v>
      </c>
      <c r="E8" s="136">
        <v>13</v>
      </c>
      <c r="F8" s="136">
        <v>1</v>
      </c>
      <c r="G8" s="136">
        <v>8</v>
      </c>
      <c r="H8" s="136">
        <v>1</v>
      </c>
      <c r="I8" s="138">
        <v>0</v>
      </c>
      <c r="J8" s="136">
        <v>0</v>
      </c>
      <c r="K8" s="136">
        <v>0</v>
      </c>
      <c r="L8" s="136">
        <v>0</v>
      </c>
      <c r="M8" s="136">
        <v>0</v>
      </c>
      <c r="N8" s="138">
        <v>80</v>
      </c>
    </row>
    <row r="9" spans="1:14" x14ac:dyDescent="0.25">
      <c r="A9" s="137" t="s">
        <v>32</v>
      </c>
      <c r="B9" s="138">
        <v>19</v>
      </c>
      <c r="C9" s="138">
        <v>15</v>
      </c>
      <c r="D9" s="138">
        <v>43</v>
      </c>
      <c r="E9" s="136">
        <v>56</v>
      </c>
      <c r="F9" s="136">
        <v>13</v>
      </c>
      <c r="G9" s="136">
        <v>17</v>
      </c>
      <c r="H9" s="136">
        <v>2</v>
      </c>
      <c r="I9" s="138">
        <v>0</v>
      </c>
      <c r="J9" s="136">
        <v>2</v>
      </c>
      <c r="K9" s="136">
        <v>0</v>
      </c>
      <c r="L9" s="136">
        <v>0</v>
      </c>
      <c r="M9" s="136">
        <v>0</v>
      </c>
      <c r="N9" s="138">
        <v>167</v>
      </c>
    </row>
    <row r="10" spans="1:14" x14ac:dyDescent="0.25">
      <c r="A10" s="137" t="s">
        <v>28</v>
      </c>
      <c r="B10" s="138">
        <v>7</v>
      </c>
      <c r="C10" s="138">
        <v>6</v>
      </c>
      <c r="D10" s="138">
        <v>6</v>
      </c>
      <c r="E10" s="136">
        <v>13</v>
      </c>
      <c r="F10" s="136">
        <v>24</v>
      </c>
      <c r="G10" s="136">
        <v>21</v>
      </c>
      <c r="H10" s="136">
        <v>0</v>
      </c>
      <c r="I10" s="138">
        <v>0</v>
      </c>
      <c r="J10" s="136">
        <v>0</v>
      </c>
      <c r="K10" s="136">
        <v>0</v>
      </c>
      <c r="L10" s="136">
        <v>0</v>
      </c>
      <c r="M10" s="136">
        <v>0</v>
      </c>
      <c r="N10" s="138">
        <v>77</v>
      </c>
    </row>
    <row r="11" spans="1:14" x14ac:dyDescent="0.25">
      <c r="A11" s="137" t="s">
        <v>22</v>
      </c>
      <c r="B11" s="138">
        <v>72</v>
      </c>
      <c r="C11" s="138">
        <v>57</v>
      </c>
      <c r="D11" s="138">
        <v>155</v>
      </c>
      <c r="E11" s="136">
        <v>578</v>
      </c>
      <c r="F11" s="136">
        <v>95</v>
      </c>
      <c r="G11" s="136">
        <v>151</v>
      </c>
      <c r="H11" s="136">
        <v>4</v>
      </c>
      <c r="I11" s="138">
        <v>0</v>
      </c>
      <c r="J11" s="136">
        <v>0</v>
      </c>
      <c r="K11" s="136">
        <v>0</v>
      </c>
      <c r="L11" s="136">
        <v>0</v>
      </c>
      <c r="M11" s="136">
        <v>0</v>
      </c>
      <c r="N11" s="138">
        <v>1112</v>
      </c>
    </row>
    <row r="12" spans="1:14" x14ac:dyDescent="0.25">
      <c r="A12" s="137" t="s">
        <v>31</v>
      </c>
      <c r="B12" s="138">
        <v>73</v>
      </c>
      <c r="C12" s="138">
        <v>38</v>
      </c>
      <c r="D12" s="138">
        <v>146</v>
      </c>
      <c r="E12" s="136">
        <v>248</v>
      </c>
      <c r="F12" s="136">
        <v>174</v>
      </c>
      <c r="G12" s="136">
        <v>242</v>
      </c>
      <c r="H12" s="136">
        <v>4</v>
      </c>
      <c r="I12" s="138">
        <v>2</v>
      </c>
      <c r="J12" s="136">
        <v>0</v>
      </c>
      <c r="K12" s="136">
        <v>0</v>
      </c>
      <c r="L12" s="136">
        <v>1</v>
      </c>
      <c r="M12" s="136">
        <v>0</v>
      </c>
      <c r="N12" s="138">
        <f t="shared" ref="N12" si="0">SUM(B12:M12)</f>
        <v>928</v>
      </c>
    </row>
    <row r="13" spans="1:14" x14ac:dyDescent="0.25">
      <c r="A13" s="137" t="s">
        <v>19</v>
      </c>
      <c r="B13" s="138">
        <v>120</v>
      </c>
      <c r="C13" s="138">
        <v>68</v>
      </c>
      <c r="D13" s="138">
        <v>189</v>
      </c>
      <c r="E13" s="136">
        <v>327</v>
      </c>
      <c r="F13" s="136">
        <v>309</v>
      </c>
      <c r="G13" s="136">
        <v>681</v>
      </c>
      <c r="H13" s="136">
        <v>11</v>
      </c>
      <c r="I13" s="138">
        <v>0</v>
      </c>
      <c r="J13" s="136">
        <v>6</v>
      </c>
      <c r="K13" s="136">
        <v>0</v>
      </c>
      <c r="L13" s="136">
        <v>0</v>
      </c>
      <c r="M13" s="136">
        <v>0</v>
      </c>
      <c r="N13" s="138">
        <v>1711</v>
      </c>
    </row>
    <row r="14" spans="1:14" x14ac:dyDescent="0.25">
      <c r="A14" s="137" t="s">
        <v>6</v>
      </c>
      <c r="B14" s="138">
        <v>51</v>
      </c>
      <c r="C14" s="138">
        <v>29</v>
      </c>
      <c r="D14" s="138">
        <v>36</v>
      </c>
      <c r="E14" s="136">
        <v>114</v>
      </c>
      <c r="F14" s="136">
        <v>29</v>
      </c>
      <c r="G14" s="136">
        <v>59</v>
      </c>
      <c r="H14" s="136">
        <v>1</v>
      </c>
      <c r="I14" s="138">
        <v>0</v>
      </c>
      <c r="J14" s="136">
        <v>15</v>
      </c>
      <c r="K14" s="136">
        <v>1</v>
      </c>
      <c r="L14" s="136">
        <v>0</v>
      </c>
      <c r="M14" s="136">
        <v>0</v>
      </c>
      <c r="N14" s="138">
        <v>335</v>
      </c>
    </row>
    <row r="15" spans="1:14" x14ac:dyDescent="0.25">
      <c r="A15" s="137" t="s">
        <v>7</v>
      </c>
      <c r="B15" s="138">
        <v>5</v>
      </c>
      <c r="C15" s="138">
        <v>5</v>
      </c>
      <c r="D15" s="138">
        <v>12</v>
      </c>
      <c r="E15" s="136">
        <v>19</v>
      </c>
      <c r="F15" s="136">
        <v>9</v>
      </c>
      <c r="G15" s="136">
        <v>7</v>
      </c>
      <c r="H15" s="136">
        <v>0</v>
      </c>
      <c r="I15" s="138">
        <v>0</v>
      </c>
      <c r="J15" s="136">
        <v>0</v>
      </c>
      <c r="K15" s="136">
        <v>0</v>
      </c>
      <c r="L15" s="136">
        <v>0</v>
      </c>
      <c r="M15" s="136">
        <v>0</v>
      </c>
      <c r="N15" s="138">
        <v>57</v>
      </c>
    </row>
    <row r="16" spans="1:14" x14ac:dyDescent="0.25">
      <c r="A16" s="137" t="s">
        <v>8</v>
      </c>
      <c r="B16" s="138">
        <v>30</v>
      </c>
      <c r="C16" s="138">
        <v>12</v>
      </c>
      <c r="D16" s="138">
        <v>24</v>
      </c>
      <c r="E16" s="136">
        <v>25</v>
      </c>
      <c r="F16" s="136">
        <v>12</v>
      </c>
      <c r="G16" s="136">
        <v>14</v>
      </c>
      <c r="H16" s="136">
        <v>3</v>
      </c>
      <c r="I16" s="138">
        <v>0</v>
      </c>
      <c r="J16" s="136">
        <v>0</v>
      </c>
      <c r="K16" s="136">
        <v>0</v>
      </c>
      <c r="L16" s="136">
        <v>0</v>
      </c>
      <c r="M16" s="136">
        <v>0</v>
      </c>
      <c r="N16" s="138">
        <v>120</v>
      </c>
    </row>
    <row r="17" spans="1:14" x14ac:dyDescent="0.25">
      <c r="A17" s="137" t="s">
        <v>10</v>
      </c>
      <c r="B17" s="138">
        <v>20</v>
      </c>
      <c r="C17" s="138">
        <v>11</v>
      </c>
      <c r="D17" s="138">
        <v>34</v>
      </c>
      <c r="E17" s="136">
        <v>42</v>
      </c>
      <c r="F17" s="136">
        <v>16</v>
      </c>
      <c r="G17" s="136">
        <v>14</v>
      </c>
      <c r="H17" s="136">
        <v>6</v>
      </c>
      <c r="I17" s="138">
        <v>3</v>
      </c>
      <c r="J17" s="136">
        <v>3</v>
      </c>
      <c r="K17" s="136">
        <v>2</v>
      </c>
      <c r="L17" s="136">
        <v>0</v>
      </c>
      <c r="M17" s="136">
        <v>0</v>
      </c>
      <c r="N17" s="138">
        <v>151</v>
      </c>
    </row>
    <row r="18" spans="1:14" x14ac:dyDescent="0.25">
      <c r="A18" s="137" t="s">
        <v>99</v>
      </c>
      <c r="B18" s="138">
        <v>0</v>
      </c>
      <c r="C18" s="138">
        <v>0</v>
      </c>
      <c r="D18" s="138">
        <v>0</v>
      </c>
      <c r="E18" s="136">
        <v>0</v>
      </c>
      <c r="F18" s="136">
        <v>7</v>
      </c>
      <c r="G18" s="136">
        <v>3</v>
      </c>
      <c r="H18" s="136">
        <v>0</v>
      </c>
      <c r="I18" s="138">
        <v>0</v>
      </c>
      <c r="J18" s="136">
        <v>0</v>
      </c>
      <c r="K18" s="136">
        <v>0</v>
      </c>
      <c r="L18" s="136">
        <v>1</v>
      </c>
      <c r="M18" s="136">
        <v>0</v>
      </c>
      <c r="N18" s="138">
        <v>11</v>
      </c>
    </row>
    <row r="19" spans="1:14" x14ac:dyDescent="0.25">
      <c r="A19" s="137" t="s">
        <v>122</v>
      </c>
      <c r="B19" s="138">
        <v>8</v>
      </c>
      <c r="C19" s="138">
        <v>2</v>
      </c>
      <c r="D19" s="138">
        <v>9</v>
      </c>
      <c r="E19" s="136">
        <v>4</v>
      </c>
      <c r="F19" s="136">
        <v>5</v>
      </c>
      <c r="G19" s="136">
        <v>4</v>
      </c>
      <c r="H19" s="136">
        <v>0</v>
      </c>
      <c r="I19" s="138">
        <v>1</v>
      </c>
      <c r="J19" s="136">
        <v>1</v>
      </c>
      <c r="K19" s="136">
        <v>0</v>
      </c>
      <c r="L19" s="136">
        <v>0</v>
      </c>
      <c r="M19" s="136">
        <v>0</v>
      </c>
      <c r="N19" s="138">
        <f t="shared" ref="N19:N20" si="1">SUM(B19:M19)</f>
        <v>34</v>
      </c>
    </row>
    <row r="20" spans="1:14" x14ac:dyDescent="0.25">
      <c r="A20" s="137" t="s">
        <v>123</v>
      </c>
      <c r="B20" s="138">
        <v>3</v>
      </c>
      <c r="C20" s="138">
        <v>2</v>
      </c>
      <c r="D20" s="138">
        <v>4</v>
      </c>
      <c r="E20" s="136">
        <v>11</v>
      </c>
      <c r="F20" s="136">
        <v>1</v>
      </c>
      <c r="G20" s="136">
        <v>1</v>
      </c>
      <c r="H20" s="136">
        <v>1</v>
      </c>
      <c r="I20" s="138">
        <v>0</v>
      </c>
      <c r="J20" s="136">
        <v>1</v>
      </c>
      <c r="K20" s="136">
        <v>1</v>
      </c>
      <c r="L20" s="136">
        <v>0</v>
      </c>
      <c r="M20" s="136">
        <v>0</v>
      </c>
      <c r="N20" s="138">
        <f t="shared" si="1"/>
        <v>25</v>
      </c>
    </row>
    <row r="21" spans="1:14" x14ac:dyDescent="0.25">
      <c r="A21" s="130" t="s">
        <v>3</v>
      </c>
      <c r="B21" s="122">
        <v>909</v>
      </c>
      <c r="C21" s="122">
        <v>645</v>
      </c>
      <c r="D21" s="122">
        <v>1626</v>
      </c>
      <c r="E21" s="122">
        <v>3127</v>
      </c>
      <c r="F21" s="122">
        <v>1020</v>
      </c>
      <c r="G21" s="122">
        <v>1800</v>
      </c>
      <c r="H21" s="122">
        <v>78</v>
      </c>
      <c r="I21" s="122">
        <v>20</v>
      </c>
      <c r="J21" s="122">
        <v>43</v>
      </c>
      <c r="K21" s="122">
        <v>13</v>
      </c>
      <c r="L21" s="122">
        <v>5</v>
      </c>
      <c r="M21" s="122">
        <v>4</v>
      </c>
      <c r="N21" s="122">
        <v>9290</v>
      </c>
    </row>
    <row r="22" spans="1:14" ht="8.25" customHeight="1" x14ac:dyDescent="0.25">
      <c r="A22" s="139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25">
      <c r="A23" s="134" t="s">
        <v>124</v>
      </c>
      <c r="B23" s="215" t="s">
        <v>125</v>
      </c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12"/>
    </row>
    <row r="24" spans="1:14" x14ac:dyDescent="0.25">
      <c r="A24" s="139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x14ac:dyDescent="0.25">
      <c r="A25" s="217" t="s">
        <v>127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</row>
    <row r="26" spans="1:14" x14ac:dyDescent="0.25">
      <c r="A26" s="216" t="s">
        <v>0</v>
      </c>
      <c r="B26" s="216" t="s">
        <v>29</v>
      </c>
      <c r="C26" s="216"/>
      <c r="D26" s="216"/>
      <c r="E26" s="216"/>
      <c r="F26" s="216"/>
      <c r="G26" s="216"/>
      <c r="H26" s="216" t="s">
        <v>36</v>
      </c>
      <c r="I26" s="216"/>
      <c r="J26" s="216"/>
      <c r="K26" s="216"/>
      <c r="L26" s="216"/>
      <c r="M26" s="216"/>
      <c r="N26" s="216" t="s">
        <v>63</v>
      </c>
    </row>
    <row r="27" spans="1:14" x14ac:dyDescent="0.25">
      <c r="A27" s="216"/>
      <c r="B27" s="216" t="s">
        <v>15</v>
      </c>
      <c r="C27" s="216"/>
      <c r="D27" s="216" t="s">
        <v>4</v>
      </c>
      <c r="E27" s="216"/>
      <c r="F27" s="216" t="s">
        <v>16</v>
      </c>
      <c r="G27" s="216"/>
      <c r="H27" s="216" t="s">
        <v>15</v>
      </c>
      <c r="I27" s="216"/>
      <c r="J27" s="216" t="s">
        <v>4</v>
      </c>
      <c r="K27" s="216"/>
      <c r="L27" s="216" t="s">
        <v>16</v>
      </c>
      <c r="M27" s="216"/>
      <c r="N27" s="216"/>
    </row>
    <row r="28" spans="1:14" x14ac:dyDescent="0.25">
      <c r="A28" s="216"/>
      <c r="B28" s="131" t="s">
        <v>26</v>
      </c>
      <c r="C28" s="131" t="s">
        <v>27</v>
      </c>
      <c r="D28" s="131" t="s">
        <v>26</v>
      </c>
      <c r="E28" s="131" t="s">
        <v>27</v>
      </c>
      <c r="F28" s="131" t="s">
        <v>26</v>
      </c>
      <c r="G28" s="131" t="s">
        <v>27</v>
      </c>
      <c r="H28" s="131" t="s">
        <v>26</v>
      </c>
      <c r="I28" s="131" t="s">
        <v>27</v>
      </c>
      <c r="J28" s="131" t="s">
        <v>26</v>
      </c>
      <c r="K28" s="131" t="s">
        <v>27</v>
      </c>
      <c r="L28" s="131" t="s">
        <v>26</v>
      </c>
      <c r="M28" s="131" t="s">
        <v>27</v>
      </c>
      <c r="N28" s="216"/>
    </row>
    <row r="29" spans="1:14" x14ac:dyDescent="0.25">
      <c r="A29" s="140" t="s">
        <v>128</v>
      </c>
      <c r="B29" s="123">
        <v>920</v>
      </c>
      <c r="C29" s="123">
        <v>651</v>
      </c>
      <c r="D29" s="124">
        <v>1583</v>
      </c>
      <c r="E29" s="124">
        <v>3074</v>
      </c>
      <c r="F29" s="124">
        <v>1049</v>
      </c>
      <c r="G29" s="124">
        <v>1759</v>
      </c>
      <c r="H29" s="125">
        <v>75</v>
      </c>
      <c r="I29" s="124">
        <v>15</v>
      </c>
      <c r="J29" s="124">
        <v>49</v>
      </c>
      <c r="K29" s="124">
        <v>14</v>
      </c>
      <c r="L29" s="124">
        <v>3</v>
      </c>
      <c r="M29" s="124">
        <v>5</v>
      </c>
      <c r="N29" s="127">
        <v>9197</v>
      </c>
    </row>
    <row r="30" spans="1:14" x14ac:dyDescent="0.25">
      <c r="A30" s="141" t="s">
        <v>71</v>
      </c>
      <c r="B30" s="142">
        <v>3</v>
      </c>
      <c r="C30" s="142">
        <v>4</v>
      </c>
      <c r="D30" s="142">
        <v>37</v>
      </c>
      <c r="E30" s="142">
        <v>52</v>
      </c>
      <c r="F30" s="142">
        <v>22</v>
      </c>
      <c r="G30" s="142">
        <v>38</v>
      </c>
      <c r="H30" s="142">
        <v>2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27">
        <v>158</v>
      </c>
    </row>
    <row r="31" spans="1:14" x14ac:dyDescent="0.25">
      <c r="A31" s="141" t="s">
        <v>72</v>
      </c>
      <c r="B31" s="142">
        <v>29</v>
      </c>
      <c r="C31" s="142">
        <v>27</v>
      </c>
      <c r="D31" s="142">
        <v>116</v>
      </c>
      <c r="E31" s="142">
        <v>201</v>
      </c>
      <c r="F31" s="142">
        <v>20</v>
      </c>
      <c r="G31" s="142">
        <v>37</v>
      </c>
      <c r="H31" s="142">
        <v>5</v>
      </c>
      <c r="I31" s="142">
        <v>3</v>
      </c>
      <c r="J31" s="142">
        <v>2</v>
      </c>
      <c r="K31" s="142">
        <v>0</v>
      </c>
      <c r="L31" s="142">
        <v>1</v>
      </c>
      <c r="M31" s="142">
        <v>0</v>
      </c>
      <c r="N31" s="127">
        <v>441</v>
      </c>
    </row>
    <row r="32" spans="1:14" x14ac:dyDescent="0.25">
      <c r="A32" s="141" t="s">
        <v>73</v>
      </c>
      <c r="B32" s="142">
        <v>3</v>
      </c>
      <c r="C32" s="142">
        <v>1</v>
      </c>
      <c r="D32" s="142">
        <v>29</v>
      </c>
      <c r="E32" s="142">
        <v>60</v>
      </c>
      <c r="F32" s="142">
        <v>11</v>
      </c>
      <c r="G32" s="142">
        <v>26</v>
      </c>
      <c r="H32" s="142">
        <v>0</v>
      </c>
      <c r="I32" s="142">
        <v>0</v>
      </c>
      <c r="J32" s="142">
        <v>0</v>
      </c>
      <c r="K32" s="142">
        <v>0</v>
      </c>
      <c r="L32" s="142">
        <v>1</v>
      </c>
      <c r="M32" s="142">
        <v>0</v>
      </c>
      <c r="N32" s="127">
        <v>131</v>
      </c>
    </row>
    <row r="33" spans="1:14" x14ac:dyDescent="0.25">
      <c r="A33" s="141" t="s">
        <v>112</v>
      </c>
      <c r="B33" s="142">
        <v>49</v>
      </c>
      <c r="C33" s="142">
        <v>48</v>
      </c>
      <c r="D33" s="142">
        <v>151</v>
      </c>
      <c r="E33" s="142">
        <v>272</v>
      </c>
      <c r="F33" s="142">
        <v>67</v>
      </c>
      <c r="G33" s="142">
        <v>72</v>
      </c>
      <c r="H33" s="142">
        <v>6</v>
      </c>
      <c r="I33" s="142">
        <v>1</v>
      </c>
      <c r="J33" s="142">
        <v>5</v>
      </c>
      <c r="K33" s="142">
        <v>0</v>
      </c>
      <c r="L33" s="142">
        <v>0</v>
      </c>
      <c r="M33" s="142">
        <v>1</v>
      </c>
      <c r="N33" s="127">
        <v>672</v>
      </c>
    </row>
    <row r="34" spans="1:14" x14ac:dyDescent="0.25">
      <c r="A34" s="141" t="s">
        <v>96</v>
      </c>
      <c r="B34" s="142">
        <v>4</v>
      </c>
      <c r="C34" s="142">
        <v>10</v>
      </c>
      <c r="D34" s="142">
        <v>12</v>
      </c>
      <c r="E34" s="142">
        <v>12</v>
      </c>
      <c r="F34" s="142">
        <v>-16</v>
      </c>
      <c r="G34" s="142">
        <v>12</v>
      </c>
      <c r="H34" s="142">
        <v>2</v>
      </c>
      <c r="I34" s="142">
        <v>3</v>
      </c>
      <c r="J34" s="142">
        <v>-3</v>
      </c>
      <c r="K34" s="142">
        <v>-1</v>
      </c>
      <c r="L34" s="142">
        <v>0</v>
      </c>
      <c r="M34" s="142">
        <v>0</v>
      </c>
      <c r="N34" s="127">
        <v>35</v>
      </c>
    </row>
    <row r="35" spans="1:14" x14ac:dyDescent="0.25">
      <c r="A35" s="130" t="s">
        <v>129</v>
      </c>
      <c r="B35" s="127">
        <v>909</v>
      </c>
      <c r="C35" s="127">
        <v>645</v>
      </c>
      <c r="D35" s="127">
        <v>1626</v>
      </c>
      <c r="E35" s="127">
        <v>3127</v>
      </c>
      <c r="F35" s="127">
        <v>1020</v>
      </c>
      <c r="G35" s="127">
        <v>1800</v>
      </c>
      <c r="H35" s="127">
        <v>78</v>
      </c>
      <c r="I35" s="127">
        <v>20</v>
      </c>
      <c r="J35" s="127">
        <v>43</v>
      </c>
      <c r="K35" s="127">
        <v>13</v>
      </c>
      <c r="L35" s="127">
        <v>5</v>
      </c>
      <c r="M35" s="127">
        <v>4</v>
      </c>
      <c r="N35" s="127">
        <v>9290</v>
      </c>
    </row>
    <row r="36" spans="1:14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43"/>
    </row>
    <row r="37" spans="1:14" x14ac:dyDescent="0.25">
      <c r="A37" s="141" t="s">
        <v>130</v>
      </c>
      <c r="B37" s="128">
        <v>0</v>
      </c>
      <c r="C37" s="128">
        <v>0</v>
      </c>
      <c r="D37" s="128">
        <v>16</v>
      </c>
      <c r="E37" s="128">
        <v>50</v>
      </c>
      <c r="F37" s="128">
        <v>9</v>
      </c>
      <c r="G37" s="128">
        <v>21</v>
      </c>
      <c r="H37" s="128">
        <v>1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7">
        <v>97</v>
      </c>
    </row>
    <row r="38" spans="1:14" x14ac:dyDescent="0.25">
      <c r="A38" s="141" t="s">
        <v>79</v>
      </c>
      <c r="B38" s="128">
        <v>9</v>
      </c>
      <c r="C38" s="128">
        <v>4</v>
      </c>
      <c r="D38" s="128">
        <v>31</v>
      </c>
      <c r="E38" s="128">
        <v>71</v>
      </c>
      <c r="F38" s="128">
        <v>19</v>
      </c>
      <c r="G38" s="128">
        <v>22</v>
      </c>
      <c r="H38" s="128">
        <v>0</v>
      </c>
      <c r="I38" s="128">
        <v>1</v>
      </c>
      <c r="J38" s="128">
        <v>0</v>
      </c>
      <c r="K38" s="128">
        <v>1</v>
      </c>
      <c r="L38" s="128">
        <v>0</v>
      </c>
      <c r="M38" s="128">
        <v>0</v>
      </c>
      <c r="N38" s="127">
        <v>158</v>
      </c>
    </row>
    <row r="39" spans="1:14" x14ac:dyDescent="0.25">
      <c r="A39" s="144" t="s">
        <v>3</v>
      </c>
      <c r="B39" s="127">
        <v>9</v>
      </c>
      <c r="C39" s="127">
        <v>4</v>
      </c>
      <c r="D39" s="127">
        <v>47</v>
      </c>
      <c r="E39" s="127">
        <v>121</v>
      </c>
      <c r="F39" s="127">
        <v>28</v>
      </c>
      <c r="G39" s="127">
        <v>43</v>
      </c>
      <c r="H39" s="127">
        <v>1</v>
      </c>
      <c r="I39" s="127">
        <v>1</v>
      </c>
      <c r="J39" s="127">
        <v>0</v>
      </c>
      <c r="K39" s="127">
        <v>1</v>
      </c>
      <c r="L39" s="127">
        <v>0</v>
      </c>
      <c r="M39" s="127">
        <v>0</v>
      </c>
      <c r="N39" s="127">
        <v>255</v>
      </c>
    </row>
    <row r="40" spans="1:14" x14ac:dyDescent="0.25">
      <c r="A40" s="139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25">
      <c r="A41" s="139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4" ht="25.5" customHeight="1" x14ac:dyDescent="0.25">
      <c r="A42" s="114" t="s">
        <v>80</v>
      </c>
      <c r="B42" s="215" t="s">
        <v>119</v>
      </c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12"/>
    </row>
    <row r="43" spans="1:14" x14ac:dyDescent="0.25">
      <c r="A43" s="114" t="s">
        <v>82</v>
      </c>
      <c r="B43" s="215" t="s">
        <v>83</v>
      </c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12"/>
    </row>
    <row r="44" spans="1:14" x14ac:dyDescent="0.25">
      <c r="A44" s="114" t="s">
        <v>84</v>
      </c>
      <c r="B44" s="215" t="s">
        <v>85</v>
      </c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12"/>
    </row>
    <row r="45" spans="1:14" x14ac:dyDescent="0.25">
      <c r="A45" s="114" t="s">
        <v>86</v>
      </c>
      <c r="B45" s="215" t="s">
        <v>87</v>
      </c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12"/>
    </row>
    <row r="46" spans="1:14" x14ac:dyDescent="0.25">
      <c r="A46" s="115" t="s">
        <v>88</v>
      </c>
      <c r="B46" s="215" t="s">
        <v>97</v>
      </c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12"/>
    </row>
    <row r="47" spans="1:14" x14ac:dyDescent="0.25">
      <c r="A47" s="145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2"/>
    </row>
    <row r="48" spans="1:14" x14ac:dyDescent="0.25">
      <c r="A48" s="134" t="s">
        <v>126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2"/>
    </row>
    <row r="49" spans="1:14" x14ac:dyDescent="0.25">
      <c r="A49" s="146" t="s">
        <v>55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2"/>
    </row>
    <row r="50" spans="1:14" x14ac:dyDescent="0.25">
      <c r="A50" s="117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</sheetData>
  <mergeCells count="28">
    <mergeCell ref="B46:M46"/>
    <mergeCell ref="B23:M23"/>
    <mergeCell ref="J27:K27"/>
    <mergeCell ref="L27:M27"/>
    <mergeCell ref="B42:M42"/>
    <mergeCell ref="B43:M43"/>
    <mergeCell ref="B44:M44"/>
    <mergeCell ref="B45:M45"/>
    <mergeCell ref="A25:N25"/>
    <mergeCell ref="A26:A28"/>
    <mergeCell ref="B26:G26"/>
    <mergeCell ref="H26:M26"/>
    <mergeCell ref="N26:N28"/>
    <mergeCell ref="B27:C27"/>
    <mergeCell ref="D27:E27"/>
    <mergeCell ref="F27:G27"/>
    <mergeCell ref="H27:I27"/>
    <mergeCell ref="A1:N1"/>
    <mergeCell ref="A2:A4"/>
    <mergeCell ref="B2:G2"/>
    <mergeCell ref="H2:M2"/>
    <mergeCell ref="N2:N4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49"/>
  <sheetViews>
    <sheetView zoomScale="85" zoomScaleNormal="85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2.7109375" customWidth="1"/>
  </cols>
  <sheetData>
    <row r="1" spans="1:14" x14ac:dyDescent="0.25">
      <c r="A1" s="217" t="s">
        <v>131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x14ac:dyDescent="0.25">
      <c r="A2" s="212" t="s">
        <v>0</v>
      </c>
      <c r="B2" s="212" t="s">
        <v>29</v>
      </c>
      <c r="C2" s="212"/>
      <c r="D2" s="212"/>
      <c r="E2" s="212"/>
      <c r="F2" s="212"/>
      <c r="G2" s="212"/>
      <c r="H2" s="212" t="s">
        <v>36</v>
      </c>
      <c r="I2" s="212"/>
      <c r="J2" s="212"/>
      <c r="K2" s="212"/>
      <c r="L2" s="212"/>
      <c r="M2" s="212"/>
      <c r="N2" s="212" t="s">
        <v>3</v>
      </c>
    </row>
    <row r="3" spans="1:14" x14ac:dyDescent="0.25">
      <c r="A3" s="212"/>
      <c r="B3" s="212" t="s">
        <v>15</v>
      </c>
      <c r="C3" s="212"/>
      <c r="D3" s="212" t="s">
        <v>4</v>
      </c>
      <c r="E3" s="212"/>
      <c r="F3" s="212" t="s">
        <v>16</v>
      </c>
      <c r="G3" s="212"/>
      <c r="H3" s="212" t="s">
        <v>15</v>
      </c>
      <c r="I3" s="212"/>
      <c r="J3" s="212" t="s">
        <v>4</v>
      </c>
      <c r="K3" s="212"/>
      <c r="L3" s="212" t="s">
        <v>16</v>
      </c>
      <c r="M3" s="212"/>
      <c r="N3" s="212"/>
    </row>
    <row r="4" spans="1:14" x14ac:dyDescent="0.25">
      <c r="A4" s="212"/>
      <c r="B4" s="130" t="s">
        <v>65</v>
      </c>
      <c r="C4" s="130" t="s">
        <v>27</v>
      </c>
      <c r="D4" s="130" t="s">
        <v>65</v>
      </c>
      <c r="E4" s="130" t="s">
        <v>27</v>
      </c>
      <c r="F4" s="130" t="s">
        <v>65</v>
      </c>
      <c r="G4" s="130" t="s">
        <v>27</v>
      </c>
      <c r="H4" s="130" t="s">
        <v>65</v>
      </c>
      <c r="I4" s="130" t="s">
        <v>27</v>
      </c>
      <c r="J4" s="130" t="s">
        <v>65</v>
      </c>
      <c r="K4" s="130" t="s">
        <v>27</v>
      </c>
      <c r="L4" s="130" t="s">
        <v>65</v>
      </c>
      <c r="M4" s="130" t="s">
        <v>27</v>
      </c>
      <c r="N4" s="212"/>
    </row>
    <row r="5" spans="1:14" x14ac:dyDescent="0.25">
      <c r="A5" s="135" t="s">
        <v>105</v>
      </c>
      <c r="B5" s="136">
        <v>483</v>
      </c>
      <c r="C5" s="136">
        <v>381</v>
      </c>
      <c r="D5" s="136">
        <v>972</v>
      </c>
      <c r="E5" s="136">
        <v>1717</v>
      </c>
      <c r="F5" s="136">
        <v>321</v>
      </c>
      <c r="G5" s="136">
        <v>536</v>
      </c>
      <c r="H5" s="136">
        <v>39</v>
      </c>
      <c r="I5" s="136">
        <v>12</v>
      </c>
      <c r="J5" s="136">
        <v>14</v>
      </c>
      <c r="K5" s="136">
        <v>9</v>
      </c>
      <c r="L5" s="136">
        <v>3</v>
      </c>
      <c r="M5" s="136">
        <v>5</v>
      </c>
      <c r="N5" s="136">
        <v>4492</v>
      </c>
    </row>
    <row r="6" spans="1:14" x14ac:dyDescent="0.25">
      <c r="A6" s="135" t="s">
        <v>20</v>
      </c>
      <c r="B6" s="136">
        <v>7</v>
      </c>
      <c r="C6" s="136">
        <v>6</v>
      </c>
      <c r="D6" s="136">
        <v>12</v>
      </c>
      <c r="E6" s="136">
        <v>34</v>
      </c>
      <c r="F6" s="136">
        <v>11</v>
      </c>
      <c r="G6" s="136">
        <v>28</v>
      </c>
      <c r="H6" s="136">
        <v>2</v>
      </c>
      <c r="I6" s="136">
        <v>0</v>
      </c>
      <c r="J6" s="136">
        <v>0</v>
      </c>
      <c r="K6" s="136">
        <v>0</v>
      </c>
      <c r="L6" s="136">
        <v>0</v>
      </c>
      <c r="M6" s="136">
        <v>0</v>
      </c>
      <c r="N6" s="136">
        <v>100</v>
      </c>
    </row>
    <row r="7" spans="1:14" x14ac:dyDescent="0.25">
      <c r="A7" s="135" t="s">
        <v>11</v>
      </c>
      <c r="B7" s="136">
        <v>1</v>
      </c>
      <c r="C7" s="136">
        <v>3</v>
      </c>
      <c r="D7" s="136">
        <v>4</v>
      </c>
      <c r="E7" s="136">
        <v>7</v>
      </c>
      <c r="F7" s="136">
        <v>8</v>
      </c>
      <c r="G7" s="136">
        <v>11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34</v>
      </c>
    </row>
    <row r="8" spans="1:14" x14ac:dyDescent="0.25">
      <c r="A8" s="137" t="s">
        <v>114</v>
      </c>
      <c r="B8" s="136">
        <v>24</v>
      </c>
      <c r="C8" s="136">
        <v>14</v>
      </c>
      <c r="D8" s="136">
        <v>25</v>
      </c>
      <c r="E8" s="136">
        <v>14</v>
      </c>
      <c r="F8" s="136">
        <v>2</v>
      </c>
      <c r="G8" s="136">
        <v>6</v>
      </c>
      <c r="H8" s="136">
        <v>1</v>
      </c>
      <c r="I8" s="136">
        <v>0</v>
      </c>
      <c r="J8" s="136">
        <v>0</v>
      </c>
      <c r="K8" s="136">
        <v>0</v>
      </c>
      <c r="L8" s="136">
        <v>0</v>
      </c>
      <c r="M8" s="136">
        <v>0</v>
      </c>
      <c r="N8" s="136">
        <v>86</v>
      </c>
    </row>
    <row r="9" spans="1:14" x14ac:dyDescent="0.25">
      <c r="A9" s="137" t="s">
        <v>32</v>
      </c>
      <c r="B9" s="136">
        <v>13</v>
      </c>
      <c r="C9" s="136">
        <v>12</v>
      </c>
      <c r="D9" s="136">
        <v>31</v>
      </c>
      <c r="E9" s="136">
        <v>45</v>
      </c>
      <c r="F9" s="136">
        <v>8</v>
      </c>
      <c r="G9" s="136">
        <v>12</v>
      </c>
      <c r="H9" s="136">
        <v>1</v>
      </c>
      <c r="I9" s="136">
        <v>0</v>
      </c>
      <c r="J9" s="136">
        <v>2</v>
      </c>
      <c r="K9" s="136">
        <v>0</v>
      </c>
      <c r="L9" s="136">
        <v>0</v>
      </c>
      <c r="M9" s="136">
        <v>0</v>
      </c>
      <c r="N9" s="136">
        <v>124</v>
      </c>
    </row>
    <row r="10" spans="1:14" x14ac:dyDescent="0.25">
      <c r="A10" s="137" t="s">
        <v>28</v>
      </c>
      <c r="B10" s="136">
        <v>6</v>
      </c>
      <c r="C10" s="136">
        <v>6</v>
      </c>
      <c r="D10" s="136">
        <v>5</v>
      </c>
      <c r="E10" s="136">
        <v>14</v>
      </c>
      <c r="F10" s="136">
        <v>23</v>
      </c>
      <c r="G10" s="136">
        <v>21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36">
        <v>75</v>
      </c>
    </row>
    <row r="11" spans="1:14" x14ac:dyDescent="0.25">
      <c r="A11" s="137" t="s">
        <v>22</v>
      </c>
      <c r="B11" s="136">
        <v>72</v>
      </c>
      <c r="C11" s="136">
        <v>54</v>
      </c>
      <c r="D11" s="136">
        <v>153</v>
      </c>
      <c r="E11" s="136">
        <v>570</v>
      </c>
      <c r="F11" s="136">
        <v>91</v>
      </c>
      <c r="G11" s="136">
        <v>147</v>
      </c>
      <c r="H11" s="136">
        <v>3</v>
      </c>
      <c r="I11" s="136">
        <v>0</v>
      </c>
      <c r="J11" s="136">
        <v>1</v>
      </c>
      <c r="K11" s="136">
        <v>0</v>
      </c>
      <c r="L11" s="136">
        <v>0</v>
      </c>
      <c r="M11" s="136">
        <v>0</v>
      </c>
      <c r="N11" s="136">
        <v>1091</v>
      </c>
    </row>
    <row r="12" spans="1:14" x14ac:dyDescent="0.25">
      <c r="A12" s="137" t="s">
        <v>31</v>
      </c>
      <c r="B12" s="136">
        <v>46</v>
      </c>
      <c r="C12" s="136">
        <v>24</v>
      </c>
      <c r="D12" s="136">
        <v>131</v>
      </c>
      <c r="E12" s="136">
        <v>206</v>
      </c>
      <c r="F12" s="136">
        <v>132</v>
      </c>
      <c r="G12" s="136">
        <v>227</v>
      </c>
      <c r="H12" s="136">
        <v>5</v>
      </c>
      <c r="I12" s="136">
        <v>1</v>
      </c>
      <c r="J12" s="136">
        <v>0</v>
      </c>
      <c r="K12" s="136">
        <v>0</v>
      </c>
      <c r="L12" s="136">
        <v>1</v>
      </c>
      <c r="M12" s="136">
        <v>0</v>
      </c>
      <c r="N12" s="136">
        <v>773</v>
      </c>
    </row>
    <row r="13" spans="1:14" x14ac:dyDescent="0.25">
      <c r="A13" s="137" t="s">
        <v>19</v>
      </c>
      <c r="B13" s="136">
        <v>110</v>
      </c>
      <c r="C13" s="136">
        <v>66</v>
      </c>
      <c r="D13" s="136">
        <v>186</v>
      </c>
      <c r="E13" s="136">
        <v>319</v>
      </c>
      <c r="F13" s="136">
        <v>310</v>
      </c>
      <c r="G13" s="136">
        <v>693</v>
      </c>
      <c r="H13" s="136">
        <v>10</v>
      </c>
      <c r="I13" s="136">
        <v>0</v>
      </c>
      <c r="J13" s="136">
        <v>6</v>
      </c>
      <c r="K13" s="136">
        <v>0</v>
      </c>
      <c r="L13" s="136">
        <v>0</v>
      </c>
      <c r="M13" s="136">
        <v>0</v>
      </c>
      <c r="N13" s="136">
        <v>1700</v>
      </c>
    </row>
    <row r="14" spans="1:14" x14ac:dyDescent="0.25">
      <c r="A14" s="137" t="s">
        <v>6</v>
      </c>
      <c r="B14" s="136">
        <v>50</v>
      </c>
      <c r="C14" s="136">
        <v>33</v>
      </c>
      <c r="D14" s="136">
        <v>44</v>
      </c>
      <c r="E14" s="136">
        <v>125</v>
      </c>
      <c r="F14" s="136">
        <v>31</v>
      </c>
      <c r="G14" s="136">
        <v>64</v>
      </c>
      <c r="H14" s="136">
        <v>0</v>
      </c>
      <c r="I14" s="136">
        <v>0</v>
      </c>
      <c r="J14" s="136">
        <v>14</v>
      </c>
      <c r="K14" s="136">
        <v>1</v>
      </c>
      <c r="L14" s="136">
        <v>0</v>
      </c>
      <c r="M14" s="136">
        <v>0</v>
      </c>
      <c r="N14" s="136">
        <v>362</v>
      </c>
    </row>
    <row r="15" spans="1:14" x14ac:dyDescent="0.25">
      <c r="A15" s="137" t="s">
        <v>7</v>
      </c>
      <c r="B15" s="136">
        <v>4</v>
      </c>
      <c r="C15" s="136">
        <v>5</v>
      </c>
      <c r="D15" s="136">
        <v>12</v>
      </c>
      <c r="E15" s="136">
        <v>17</v>
      </c>
      <c r="F15" s="136">
        <v>8</v>
      </c>
      <c r="G15" s="136">
        <v>7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53</v>
      </c>
    </row>
    <row r="16" spans="1:14" x14ac:dyDescent="0.25">
      <c r="A16" s="137" t="s">
        <v>8</v>
      </c>
      <c r="B16" s="136">
        <v>32</v>
      </c>
      <c r="C16" s="136">
        <v>12</v>
      </c>
      <c r="D16" s="136">
        <v>24</v>
      </c>
      <c r="E16" s="136">
        <v>25</v>
      </c>
      <c r="F16" s="136">
        <v>13</v>
      </c>
      <c r="G16" s="136">
        <v>16</v>
      </c>
      <c r="H16" s="136">
        <v>3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125</v>
      </c>
    </row>
    <row r="17" spans="1:14" x14ac:dyDescent="0.25">
      <c r="A17" s="137" t="s">
        <v>10</v>
      </c>
      <c r="B17" s="136">
        <v>21</v>
      </c>
      <c r="C17" s="136">
        <v>10</v>
      </c>
      <c r="D17" s="136">
        <v>41</v>
      </c>
      <c r="E17" s="136">
        <v>47</v>
      </c>
      <c r="F17" s="136">
        <v>15</v>
      </c>
      <c r="G17" s="136">
        <v>18</v>
      </c>
      <c r="H17" s="136">
        <v>7</v>
      </c>
      <c r="I17" s="136">
        <v>3</v>
      </c>
      <c r="J17" s="136">
        <v>3</v>
      </c>
      <c r="K17" s="136">
        <v>2</v>
      </c>
      <c r="L17" s="136">
        <v>0</v>
      </c>
      <c r="M17" s="136">
        <v>0</v>
      </c>
      <c r="N17" s="136">
        <v>167</v>
      </c>
    </row>
    <row r="18" spans="1:14" x14ac:dyDescent="0.25">
      <c r="A18" s="137" t="s">
        <v>122</v>
      </c>
      <c r="B18" s="138">
        <v>8</v>
      </c>
      <c r="C18" s="138">
        <v>4</v>
      </c>
      <c r="D18" s="138">
        <v>9</v>
      </c>
      <c r="E18" s="136">
        <v>4</v>
      </c>
      <c r="F18" s="136">
        <v>5</v>
      </c>
      <c r="G18" s="136">
        <v>4</v>
      </c>
      <c r="H18" s="136">
        <v>3</v>
      </c>
      <c r="I18" s="138">
        <v>2</v>
      </c>
      <c r="J18" s="136">
        <v>1</v>
      </c>
      <c r="K18" s="136">
        <v>0</v>
      </c>
      <c r="L18" s="136">
        <v>1</v>
      </c>
      <c r="M18" s="136">
        <v>0</v>
      </c>
      <c r="N18" s="138">
        <f t="shared" ref="N18:N19" si="0">SUM(B18:M18)</f>
        <v>41</v>
      </c>
    </row>
    <row r="19" spans="1:14" x14ac:dyDescent="0.25">
      <c r="A19" s="137" t="s">
        <v>123</v>
      </c>
      <c r="B19" s="138">
        <v>3</v>
      </c>
      <c r="C19" s="138">
        <v>4</v>
      </c>
      <c r="D19" s="138">
        <v>6</v>
      </c>
      <c r="E19" s="136">
        <v>10</v>
      </c>
      <c r="F19" s="136">
        <v>2</v>
      </c>
      <c r="G19" s="136">
        <v>3</v>
      </c>
      <c r="H19" s="136">
        <v>1</v>
      </c>
      <c r="I19" s="138">
        <v>0</v>
      </c>
      <c r="J19" s="136">
        <v>1</v>
      </c>
      <c r="K19" s="136">
        <v>1</v>
      </c>
      <c r="L19" s="136">
        <v>0</v>
      </c>
      <c r="M19" s="136">
        <v>0</v>
      </c>
      <c r="N19" s="138">
        <f t="shared" si="0"/>
        <v>31</v>
      </c>
    </row>
    <row r="20" spans="1:14" x14ac:dyDescent="0.25">
      <c r="A20" s="130" t="s">
        <v>3</v>
      </c>
      <c r="B20" s="122">
        <v>880</v>
      </c>
      <c r="C20" s="122">
        <v>634</v>
      </c>
      <c r="D20" s="122">
        <v>1655</v>
      </c>
      <c r="E20" s="122">
        <v>3154</v>
      </c>
      <c r="F20" s="122">
        <v>980</v>
      </c>
      <c r="G20" s="122">
        <v>1793</v>
      </c>
      <c r="H20" s="122">
        <v>75</v>
      </c>
      <c r="I20" s="122">
        <v>18</v>
      </c>
      <c r="J20" s="122">
        <v>42</v>
      </c>
      <c r="K20" s="122">
        <v>13</v>
      </c>
      <c r="L20" s="122">
        <v>5</v>
      </c>
      <c r="M20" s="122">
        <v>5</v>
      </c>
      <c r="N20" s="122">
        <v>9254</v>
      </c>
    </row>
    <row r="21" spans="1:14" ht="8.25" customHeight="1" x14ac:dyDescent="0.25">
      <c r="A21" s="139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25">
      <c r="A22" s="134" t="s">
        <v>124</v>
      </c>
      <c r="B22" s="215" t="s">
        <v>125</v>
      </c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12"/>
    </row>
    <row r="23" spans="1:14" x14ac:dyDescent="0.25">
      <c r="A23" s="139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25">
      <c r="A24" s="217" t="s">
        <v>135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</row>
    <row r="25" spans="1:14" x14ac:dyDescent="0.25">
      <c r="A25" s="216" t="s">
        <v>0</v>
      </c>
      <c r="B25" s="216" t="s">
        <v>29</v>
      </c>
      <c r="C25" s="216"/>
      <c r="D25" s="216"/>
      <c r="E25" s="216"/>
      <c r="F25" s="216"/>
      <c r="G25" s="216"/>
      <c r="H25" s="216" t="s">
        <v>36</v>
      </c>
      <c r="I25" s="216"/>
      <c r="J25" s="216"/>
      <c r="K25" s="216"/>
      <c r="L25" s="216"/>
      <c r="M25" s="216"/>
      <c r="N25" s="216" t="s">
        <v>63</v>
      </c>
    </row>
    <row r="26" spans="1:14" x14ac:dyDescent="0.25">
      <c r="A26" s="216"/>
      <c r="B26" s="216" t="s">
        <v>15</v>
      </c>
      <c r="C26" s="216"/>
      <c r="D26" s="216" t="s">
        <v>4</v>
      </c>
      <c r="E26" s="216"/>
      <c r="F26" s="216" t="s">
        <v>16</v>
      </c>
      <c r="G26" s="216"/>
      <c r="H26" s="216" t="s">
        <v>15</v>
      </c>
      <c r="I26" s="216"/>
      <c r="J26" s="216" t="s">
        <v>4</v>
      </c>
      <c r="K26" s="216"/>
      <c r="L26" s="216" t="s">
        <v>16</v>
      </c>
      <c r="M26" s="216"/>
      <c r="N26" s="216"/>
    </row>
    <row r="27" spans="1:14" x14ac:dyDescent="0.25">
      <c r="A27" s="216"/>
      <c r="B27" s="131" t="s">
        <v>26</v>
      </c>
      <c r="C27" s="131" t="s">
        <v>27</v>
      </c>
      <c r="D27" s="131" t="s">
        <v>26</v>
      </c>
      <c r="E27" s="131" t="s">
        <v>27</v>
      </c>
      <c r="F27" s="131" t="s">
        <v>26</v>
      </c>
      <c r="G27" s="131" t="s">
        <v>27</v>
      </c>
      <c r="H27" s="131" t="s">
        <v>26</v>
      </c>
      <c r="I27" s="131" t="s">
        <v>27</v>
      </c>
      <c r="J27" s="131" t="s">
        <v>26</v>
      </c>
      <c r="K27" s="131" t="s">
        <v>27</v>
      </c>
      <c r="L27" s="131" t="s">
        <v>26</v>
      </c>
      <c r="M27" s="131" t="s">
        <v>27</v>
      </c>
      <c r="N27" s="216"/>
    </row>
    <row r="28" spans="1:14" x14ac:dyDescent="0.25">
      <c r="A28" s="140" t="s">
        <v>133</v>
      </c>
      <c r="B28" s="123">
        <v>895</v>
      </c>
      <c r="C28" s="123">
        <v>636</v>
      </c>
      <c r="D28" s="124">
        <v>1594</v>
      </c>
      <c r="E28" s="124">
        <v>3088</v>
      </c>
      <c r="F28" s="124">
        <v>998</v>
      </c>
      <c r="G28" s="124">
        <v>1765</v>
      </c>
      <c r="H28" s="125">
        <v>72</v>
      </c>
      <c r="I28" s="124">
        <v>20</v>
      </c>
      <c r="J28" s="124">
        <v>40</v>
      </c>
      <c r="K28" s="124">
        <v>13</v>
      </c>
      <c r="L28" s="124">
        <v>4</v>
      </c>
      <c r="M28" s="124">
        <v>4</v>
      </c>
      <c r="N28" s="127">
        <v>9129</v>
      </c>
    </row>
    <row r="29" spans="1:14" x14ac:dyDescent="0.25">
      <c r="A29" s="141" t="s">
        <v>71</v>
      </c>
      <c r="B29" s="142">
        <v>9</v>
      </c>
      <c r="C29" s="142">
        <v>8</v>
      </c>
      <c r="D29" s="142">
        <v>29</v>
      </c>
      <c r="E29" s="142">
        <v>60</v>
      </c>
      <c r="F29" s="142">
        <v>18</v>
      </c>
      <c r="G29" s="142">
        <v>26</v>
      </c>
      <c r="H29" s="142">
        <v>2</v>
      </c>
      <c r="I29" s="142">
        <v>1</v>
      </c>
      <c r="J29" s="142">
        <v>0</v>
      </c>
      <c r="K29" s="142">
        <v>0</v>
      </c>
      <c r="L29" s="142">
        <v>0</v>
      </c>
      <c r="M29" s="142">
        <v>0</v>
      </c>
      <c r="N29" s="127">
        <v>153</v>
      </c>
    </row>
    <row r="30" spans="1:14" x14ac:dyDescent="0.25">
      <c r="A30" s="141" t="s">
        <v>72</v>
      </c>
      <c r="B30" s="142">
        <v>45</v>
      </c>
      <c r="C30" s="142">
        <v>43</v>
      </c>
      <c r="D30" s="142">
        <v>190</v>
      </c>
      <c r="E30" s="142">
        <v>278</v>
      </c>
      <c r="F30" s="142">
        <v>21</v>
      </c>
      <c r="G30" s="142">
        <v>38</v>
      </c>
      <c r="H30" s="142">
        <v>8</v>
      </c>
      <c r="I30" s="142">
        <v>0</v>
      </c>
      <c r="J30" s="142">
        <v>2</v>
      </c>
      <c r="K30" s="142">
        <v>0</v>
      </c>
      <c r="L30" s="142">
        <v>1</v>
      </c>
      <c r="M30" s="142">
        <v>0</v>
      </c>
      <c r="N30" s="127">
        <v>626</v>
      </c>
    </row>
    <row r="31" spans="1:14" x14ac:dyDescent="0.25">
      <c r="A31" s="141" t="s">
        <v>73</v>
      </c>
      <c r="B31" s="142">
        <v>3</v>
      </c>
      <c r="C31" s="142">
        <v>2</v>
      </c>
      <c r="D31" s="142">
        <v>38</v>
      </c>
      <c r="E31" s="142">
        <v>63</v>
      </c>
      <c r="F31" s="142">
        <v>25</v>
      </c>
      <c r="G31" s="142">
        <v>29</v>
      </c>
      <c r="H31" s="142">
        <v>0</v>
      </c>
      <c r="I31" s="142">
        <v>0</v>
      </c>
      <c r="J31" s="142">
        <v>1</v>
      </c>
      <c r="K31" s="142">
        <v>1</v>
      </c>
      <c r="L31" s="142">
        <v>0</v>
      </c>
      <c r="M31" s="142">
        <v>1</v>
      </c>
      <c r="N31" s="127">
        <v>163</v>
      </c>
    </row>
    <row r="32" spans="1:14" x14ac:dyDescent="0.25">
      <c r="A32" s="141" t="s">
        <v>112</v>
      </c>
      <c r="B32" s="142">
        <v>78</v>
      </c>
      <c r="C32" s="142">
        <v>60</v>
      </c>
      <c r="D32" s="142">
        <v>205</v>
      </c>
      <c r="E32" s="142">
        <v>362</v>
      </c>
      <c r="F32" s="142">
        <v>87</v>
      </c>
      <c r="G32" s="142">
        <v>80</v>
      </c>
      <c r="H32" s="142">
        <v>7</v>
      </c>
      <c r="I32" s="142">
        <v>3</v>
      </c>
      <c r="J32" s="142">
        <v>1</v>
      </c>
      <c r="K32" s="142">
        <v>1</v>
      </c>
      <c r="L32" s="142">
        <v>0</v>
      </c>
      <c r="M32" s="142">
        <v>0</v>
      </c>
      <c r="N32" s="127">
        <v>884</v>
      </c>
    </row>
    <row r="33" spans="1:14" x14ac:dyDescent="0.25">
      <c r="A33" s="141" t="s">
        <v>96</v>
      </c>
      <c r="B33" s="142">
        <v>6</v>
      </c>
      <c r="C33" s="142">
        <v>5</v>
      </c>
      <c r="D33" s="142">
        <v>9</v>
      </c>
      <c r="E33" s="142">
        <v>27</v>
      </c>
      <c r="F33" s="142">
        <v>5</v>
      </c>
      <c r="G33" s="142">
        <v>15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27">
        <v>67</v>
      </c>
    </row>
    <row r="34" spans="1:14" x14ac:dyDescent="0.25">
      <c r="A34" s="130" t="s">
        <v>132</v>
      </c>
      <c r="B34" s="127">
        <v>880</v>
      </c>
      <c r="C34" s="127">
        <v>634</v>
      </c>
      <c r="D34" s="127">
        <v>1655</v>
      </c>
      <c r="E34" s="127">
        <v>3154</v>
      </c>
      <c r="F34" s="127">
        <v>980</v>
      </c>
      <c r="G34" s="127">
        <v>1793</v>
      </c>
      <c r="H34" s="127">
        <v>75</v>
      </c>
      <c r="I34" s="127">
        <v>18</v>
      </c>
      <c r="J34" s="127">
        <v>42</v>
      </c>
      <c r="K34" s="127">
        <v>13</v>
      </c>
      <c r="L34" s="127">
        <v>5</v>
      </c>
      <c r="M34" s="127">
        <v>5</v>
      </c>
      <c r="N34" s="127">
        <v>9254</v>
      </c>
    </row>
    <row r="35" spans="1:14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43"/>
    </row>
    <row r="36" spans="1:14" x14ac:dyDescent="0.25">
      <c r="A36" s="141" t="s">
        <v>134</v>
      </c>
      <c r="B36" s="128">
        <v>0</v>
      </c>
      <c r="C36" s="128">
        <v>0</v>
      </c>
      <c r="D36" s="128">
        <v>21</v>
      </c>
      <c r="E36" s="128">
        <v>94</v>
      </c>
      <c r="F36" s="128">
        <v>13</v>
      </c>
      <c r="G36" s="128">
        <v>27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7">
        <v>155</v>
      </c>
    </row>
    <row r="37" spans="1:14" x14ac:dyDescent="0.25">
      <c r="A37" s="141" t="s">
        <v>79</v>
      </c>
      <c r="B37" s="128">
        <v>14</v>
      </c>
      <c r="C37" s="128">
        <v>4</v>
      </c>
      <c r="D37" s="128">
        <v>5</v>
      </c>
      <c r="E37" s="128">
        <v>8</v>
      </c>
      <c r="F37" s="128">
        <v>17</v>
      </c>
      <c r="G37" s="128">
        <v>19</v>
      </c>
      <c r="H37" s="128">
        <v>1</v>
      </c>
      <c r="I37" s="128">
        <v>1</v>
      </c>
      <c r="J37" s="128">
        <v>1</v>
      </c>
      <c r="K37" s="128">
        <v>0</v>
      </c>
      <c r="L37" s="128">
        <v>0</v>
      </c>
      <c r="M37" s="128">
        <v>0</v>
      </c>
      <c r="N37" s="127">
        <v>70</v>
      </c>
    </row>
    <row r="38" spans="1:14" x14ac:dyDescent="0.25">
      <c r="A38" s="144" t="s">
        <v>3</v>
      </c>
      <c r="B38" s="127">
        <v>14</v>
      </c>
      <c r="C38" s="127">
        <v>4</v>
      </c>
      <c r="D38" s="127">
        <v>26</v>
      </c>
      <c r="E38" s="127">
        <v>102</v>
      </c>
      <c r="F38" s="127">
        <v>30</v>
      </c>
      <c r="G38" s="127">
        <v>46</v>
      </c>
      <c r="H38" s="127">
        <v>1</v>
      </c>
      <c r="I38" s="127">
        <v>1</v>
      </c>
      <c r="J38" s="127">
        <v>1</v>
      </c>
      <c r="K38" s="127">
        <v>0</v>
      </c>
      <c r="L38" s="127">
        <v>0</v>
      </c>
      <c r="M38" s="127">
        <v>0</v>
      </c>
      <c r="N38" s="127">
        <v>225</v>
      </c>
    </row>
    <row r="39" spans="1:14" x14ac:dyDescent="0.25">
      <c r="A39" s="139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139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ht="31.5" customHeight="1" x14ac:dyDescent="0.25">
      <c r="A41" s="114" t="s">
        <v>80</v>
      </c>
      <c r="B41" s="215" t="s">
        <v>119</v>
      </c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12"/>
    </row>
    <row r="42" spans="1:14" ht="15" customHeight="1" x14ac:dyDescent="0.25">
      <c r="A42" s="114" t="s">
        <v>82</v>
      </c>
      <c r="B42" s="215" t="s">
        <v>83</v>
      </c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12"/>
    </row>
    <row r="43" spans="1:14" ht="18.75" customHeight="1" x14ac:dyDescent="0.25">
      <c r="A43" s="114" t="s">
        <v>84</v>
      </c>
      <c r="B43" s="215" t="s">
        <v>85</v>
      </c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12"/>
    </row>
    <row r="44" spans="1:14" ht="26.25" customHeight="1" x14ac:dyDescent="0.25">
      <c r="A44" s="114" t="s">
        <v>86</v>
      </c>
      <c r="B44" s="215" t="s">
        <v>87</v>
      </c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12"/>
    </row>
    <row r="45" spans="1:14" ht="15" customHeight="1" x14ac:dyDescent="0.25">
      <c r="A45" s="115" t="s">
        <v>88</v>
      </c>
      <c r="B45" s="215" t="s">
        <v>97</v>
      </c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12"/>
    </row>
    <row r="46" spans="1:14" x14ac:dyDescent="0.25">
      <c r="A46" s="145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2"/>
    </row>
    <row r="47" spans="1:14" x14ac:dyDescent="0.25">
      <c r="A47" s="134" t="s">
        <v>126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2"/>
    </row>
    <row r="48" spans="1:14" x14ac:dyDescent="0.25">
      <c r="A48" s="146" t="s">
        <v>55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2"/>
    </row>
    <row r="49" spans="1:14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</sheetData>
  <mergeCells count="28">
    <mergeCell ref="B44:M44"/>
    <mergeCell ref="B45:M45"/>
    <mergeCell ref="H26:I26"/>
    <mergeCell ref="J26:K26"/>
    <mergeCell ref="L26:M26"/>
    <mergeCell ref="B41:M41"/>
    <mergeCell ref="B42:M42"/>
    <mergeCell ref="B43:M43"/>
    <mergeCell ref="B22:M22"/>
    <mergeCell ref="A24:N24"/>
    <mergeCell ref="A25:A27"/>
    <mergeCell ref="B25:G25"/>
    <mergeCell ref="H25:M25"/>
    <mergeCell ref="N25:N27"/>
    <mergeCell ref="B26:C26"/>
    <mergeCell ref="D26:E26"/>
    <mergeCell ref="F26:G26"/>
    <mergeCell ref="A1:N1"/>
    <mergeCell ref="A2:A4"/>
    <mergeCell ref="B2:G2"/>
    <mergeCell ref="H2:M2"/>
    <mergeCell ref="N2:N4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50"/>
  <sheetViews>
    <sheetView zoomScale="90" zoomScaleNormal="90" workbookViewId="0">
      <pane ySplit="4" topLeftCell="A5" activePane="bottomLeft" state="frozen"/>
      <selection pane="bottomLeft" activeCell="A25" sqref="A25:N25"/>
    </sheetView>
  </sheetViews>
  <sheetFormatPr defaultRowHeight="15" x14ac:dyDescent="0.25"/>
  <cols>
    <col min="1" max="1" width="53.5703125" customWidth="1"/>
    <col min="2" max="14" width="7.7109375" customWidth="1"/>
  </cols>
  <sheetData>
    <row r="1" spans="1:14" x14ac:dyDescent="0.25">
      <c r="A1" s="211" t="s">
        <v>139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4" x14ac:dyDescent="0.25">
      <c r="A2" s="212" t="s">
        <v>0</v>
      </c>
      <c r="B2" s="213" t="s">
        <v>29</v>
      </c>
      <c r="C2" s="213"/>
      <c r="D2" s="213"/>
      <c r="E2" s="213"/>
      <c r="F2" s="213"/>
      <c r="G2" s="213"/>
      <c r="H2" s="213" t="s">
        <v>36</v>
      </c>
      <c r="I2" s="213"/>
      <c r="J2" s="213"/>
      <c r="K2" s="213"/>
      <c r="L2" s="213"/>
      <c r="M2" s="213"/>
      <c r="N2" s="212" t="s">
        <v>3</v>
      </c>
    </row>
    <row r="3" spans="1:14" x14ac:dyDescent="0.25">
      <c r="A3" s="212"/>
      <c r="B3" s="213" t="s">
        <v>15</v>
      </c>
      <c r="C3" s="213"/>
      <c r="D3" s="213" t="s">
        <v>4</v>
      </c>
      <c r="E3" s="213"/>
      <c r="F3" s="213" t="s">
        <v>16</v>
      </c>
      <c r="G3" s="213"/>
      <c r="H3" s="213" t="s">
        <v>15</v>
      </c>
      <c r="I3" s="213"/>
      <c r="J3" s="213" t="s">
        <v>4</v>
      </c>
      <c r="K3" s="213"/>
      <c r="L3" s="213" t="s">
        <v>16</v>
      </c>
      <c r="M3" s="213"/>
      <c r="N3" s="212"/>
    </row>
    <row r="4" spans="1:14" x14ac:dyDescent="0.25">
      <c r="A4" s="212"/>
      <c r="B4" s="149" t="s">
        <v>65</v>
      </c>
      <c r="C4" s="149" t="s">
        <v>27</v>
      </c>
      <c r="D4" s="149" t="s">
        <v>65</v>
      </c>
      <c r="E4" s="149" t="s">
        <v>27</v>
      </c>
      <c r="F4" s="149" t="s">
        <v>65</v>
      </c>
      <c r="G4" s="149" t="s">
        <v>27</v>
      </c>
      <c r="H4" s="149" t="s">
        <v>65</v>
      </c>
      <c r="I4" s="149" t="s">
        <v>27</v>
      </c>
      <c r="J4" s="149" t="s">
        <v>65</v>
      </c>
      <c r="K4" s="149" t="s">
        <v>27</v>
      </c>
      <c r="L4" s="149" t="s">
        <v>65</v>
      </c>
      <c r="M4" s="149" t="s">
        <v>27</v>
      </c>
      <c r="N4" s="212"/>
    </row>
    <row r="5" spans="1:14" x14ac:dyDescent="0.25">
      <c r="A5" s="121" t="s">
        <v>17</v>
      </c>
      <c r="B5" s="96">
        <v>505</v>
      </c>
      <c r="C5" s="96">
        <v>399</v>
      </c>
      <c r="D5" s="96">
        <v>1028</v>
      </c>
      <c r="E5" s="96">
        <v>1861</v>
      </c>
      <c r="F5" s="96">
        <v>336</v>
      </c>
      <c r="G5" s="96">
        <v>537</v>
      </c>
      <c r="H5" s="96">
        <v>41</v>
      </c>
      <c r="I5" s="96">
        <v>13</v>
      </c>
      <c r="J5" s="96">
        <v>11</v>
      </c>
      <c r="K5" s="96">
        <v>9</v>
      </c>
      <c r="L5" s="96">
        <v>6</v>
      </c>
      <c r="M5" s="96">
        <v>2</v>
      </c>
      <c r="N5" s="152">
        <v>4748</v>
      </c>
    </row>
    <row r="6" spans="1:14" x14ac:dyDescent="0.25">
      <c r="A6" s="121" t="s">
        <v>31</v>
      </c>
      <c r="B6" s="96">
        <v>50</v>
      </c>
      <c r="C6" s="96">
        <v>25</v>
      </c>
      <c r="D6" s="96">
        <v>131</v>
      </c>
      <c r="E6" s="96">
        <v>207</v>
      </c>
      <c r="F6" s="96">
        <v>133</v>
      </c>
      <c r="G6" s="96">
        <v>235</v>
      </c>
      <c r="H6" s="96">
        <v>4</v>
      </c>
      <c r="I6" s="96">
        <v>2</v>
      </c>
      <c r="J6" s="96">
        <v>0</v>
      </c>
      <c r="K6" s="96">
        <v>0</v>
      </c>
      <c r="L6" s="96">
        <v>1</v>
      </c>
      <c r="M6" s="96">
        <v>0</v>
      </c>
      <c r="N6" s="152">
        <v>788</v>
      </c>
    </row>
    <row r="7" spans="1:14" x14ac:dyDescent="0.25">
      <c r="A7" s="121" t="s">
        <v>19</v>
      </c>
      <c r="B7" s="96">
        <v>111</v>
      </c>
      <c r="C7" s="96">
        <v>67</v>
      </c>
      <c r="D7" s="96">
        <v>193</v>
      </c>
      <c r="E7" s="96">
        <v>321</v>
      </c>
      <c r="F7" s="96">
        <v>308</v>
      </c>
      <c r="G7" s="96">
        <v>688</v>
      </c>
      <c r="H7" s="96">
        <v>10</v>
      </c>
      <c r="I7" s="96">
        <v>0</v>
      </c>
      <c r="J7" s="96">
        <v>6</v>
      </c>
      <c r="K7" s="96">
        <v>0</v>
      </c>
      <c r="L7" s="96">
        <v>0</v>
      </c>
      <c r="M7" s="96">
        <v>0</v>
      </c>
      <c r="N7" s="152">
        <v>1704</v>
      </c>
    </row>
    <row r="8" spans="1:14" x14ac:dyDescent="0.25">
      <c r="A8" s="121" t="s">
        <v>6</v>
      </c>
      <c r="B8" s="96">
        <v>52</v>
      </c>
      <c r="C8" s="96">
        <v>36</v>
      </c>
      <c r="D8" s="96">
        <v>44</v>
      </c>
      <c r="E8" s="96">
        <v>118</v>
      </c>
      <c r="F8" s="96">
        <v>34</v>
      </c>
      <c r="G8" s="96">
        <v>74</v>
      </c>
      <c r="H8" s="96">
        <v>1</v>
      </c>
      <c r="I8" s="96">
        <v>0</v>
      </c>
      <c r="J8" s="96">
        <v>2</v>
      </c>
      <c r="K8" s="96">
        <v>1</v>
      </c>
      <c r="L8" s="96">
        <v>0</v>
      </c>
      <c r="M8" s="96">
        <v>0</v>
      </c>
      <c r="N8" s="152">
        <v>362</v>
      </c>
    </row>
    <row r="9" spans="1:14" x14ac:dyDescent="0.25">
      <c r="A9" s="121" t="s">
        <v>20</v>
      </c>
      <c r="B9" s="96">
        <v>10</v>
      </c>
      <c r="C9" s="96">
        <v>6</v>
      </c>
      <c r="D9" s="96">
        <v>11</v>
      </c>
      <c r="E9" s="96">
        <v>34</v>
      </c>
      <c r="F9" s="96">
        <v>10</v>
      </c>
      <c r="G9" s="96">
        <v>27</v>
      </c>
      <c r="H9" s="96">
        <v>2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152">
        <v>100</v>
      </c>
    </row>
    <row r="10" spans="1:14" x14ac:dyDescent="0.25">
      <c r="A10" s="121" t="s">
        <v>7</v>
      </c>
      <c r="B10" s="96">
        <v>4</v>
      </c>
      <c r="C10" s="96">
        <v>4</v>
      </c>
      <c r="D10" s="96">
        <v>10</v>
      </c>
      <c r="E10" s="96">
        <v>13</v>
      </c>
      <c r="F10" s="96">
        <v>9</v>
      </c>
      <c r="G10" s="96">
        <v>13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152">
        <v>53</v>
      </c>
    </row>
    <row r="11" spans="1:14" x14ac:dyDescent="0.25">
      <c r="A11" s="121" t="s">
        <v>8</v>
      </c>
      <c r="B11" s="96">
        <v>33</v>
      </c>
      <c r="C11" s="96">
        <v>10</v>
      </c>
      <c r="D11" s="96">
        <v>24</v>
      </c>
      <c r="E11" s="96">
        <v>24</v>
      </c>
      <c r="F11" s="96">
        <v>13</v>
      </c>
      <c r="G11" s="96">
        <v>16</v>
      </c>
      <c r="H11" s="96">
        <v>3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152">
        <v>123</v>
      </c>
    </row>
    <row r="12" spans="1:14" x14ac:dyDescent="0.25">
      <c r="A12" s="121" t="s">
        <v>32</v>
      </c>
      <c r="B12" s="96">
        <v>0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152">
        <v>0</v>
      </c>
    </row>
    <row r="13" spans="1:14" x14ac:dyDescent="0.25">
      <c r="A13" s="121" t="s">
        <v>10</v>
      </c>
      <c r="B13" s="96">
        <v>31</v>
      </c>
      <c r="C13" s="96">
        <v>10</v>
      </c>
      <c r="D13" s="96">
        <v>34</v>
      </c>
      <c r="E13" s="96">
        <v>52</v>
      </c>
      <c r="F13" s="96">
        <v>17</v>
      </c>
      <c r="G13" s="96">
        <v>12</v>
      </c>
      <c r="H13" s="96">
        <v>10</v>
      </c>
      <c r="I13" s="96">
        <v>2</v>
      </c>
      <c r="J13" s="96">
        <v>4</v>
      </c>
      <c r="K13" s="96">
        <v>2</v>
      </c>
      <c r="L13" s="96">
        <v>0</v>
      </c>
      <c r="M13" s="96">
        <v>0</v>
      </c>
      <c r="N13" s="152">
        <v>174</v>
      </c>
    </row>
    <row r="14" spans="1:14" x14ac:dyDescent="0.25">
      <c r="A14" s="121" t="s">
        <v>33</v>
      </c>
      <c r="B14" s="96">
        <v>1</v>
      </c>
      <c r="C14" s="96">
        <v>4</v>
      </c>
      <c r="D14" s="96">
        <v>3</v>
      </c>
      <c r="E14" s="96">
        <v>9</v>
      </c>
      <c r="F14" s="96">
        <v>7</v>
      </c>
      <c r="G14" s="96">
        <v>4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152">
        <v>28</v>
      </c>
    </row>
    <row r="15" spans="1:14" x14ac:dyDescent="0.25">
      <c r="A15" s="121" t="s">
        <v>22</v>
      </c>
      <c r="B15" s="96">
        <v>73</v>
      </c>
      <c r="C15" s="96">
        <v>51</v>
      </c>
      <c r="D15" s="96">
        <v>150</v>
      </c>
      <c r="E15" s="96">
        <v>572</v>
      </c>
      <c r="F15" s="96">
        <v>82</v>
      </c>
      <c r="G15" s="96">
        <v>167</v>
      </c>
      <c r="H15" s="96">
        <v>2</v>
      </c>
      <c r="I15" s="96">
        <v>0</v>
      </c>
      <c r="J15" s="96">
        <v>1</v>
      </c>
      <c r="K15" s="96">
        <v>0</v>
      </c>
      <c r="L15" s="96">
        <v>0</v>
      </c>
      <c r="M15" s="96">
        <v>0</v>
      </c>
      <c r="N15" s="152">
        <v>1098</v>
      </c>
    </row>
    <row r="16" spans="1:14" x14ac:dyDescent="0.25">
      <c r="A16" s="121" t="s">
        <v>28</v>
      </c>
      <c r="B16" s="96">
        <v>6</v>
      </c>
      <c r="C16" s="96">
        <v>7</v>
      </c>
      <c r="D16" s="96">
        <v>7</v>
      </c>
      <c r="E16" s="96">
        <v>13</v>
      </c>
      <c r="F16" s="96">
        <v>26</v>
      </c>
      <c r="G16" s="96">
        <v>23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152">
        <v>82</v>
      </c>
    </row>
    <row r="17" spans="1:15" x14ac:dyDescent="0.25">
      <c r="A17" s="121" t="s">
        <v>114</v>
      </c>
      <c r="B17" s="96">
        <v>25</v>
      </c>
      <c r="C17" s="96">
        <v>17</v>
      </c>
      <c r="D17" s="96">
        <v>24</v>
      </c>
      <c r="E17" s="96">
        <v>21</v>
      </c>
      <c r="F17" s="96">
        <v>3</v>
      </c>
      <c r="G17" s="96">
        <v>13</v>
      </c>
      <c r="H17" s="96">
        <v>1</v>
      </c>
      <c r="I17" s="96">
        <v>0</v>
      </c>
      <c r="J17" s="96">
        <v>1</v>
      </c>
      <c r="K17" s="96">
        <v>0</v>
      </c>
      <c r="L17" s="96">
        <v>0</v>
      </c>
      <c r="M17" s="96">
        <v>0</v>
      </c>
      <c r="N17" s="152">
        <v>105</v>
      </c>
    </row>
    <row r="18" spans="1:15" x14ac:dyDescent="0.25">
      <c r="A18" s="121" t="s">
        <v>99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152">
        <v>0</v>
      </c>
    </row>
    <row r="19" spans="1:15" x14ac:dyDescent="0.25">
      <c r="A19" s="121" t="s">
        <v>122</v>
      </c>
      <c r="B19" s="96">
        <v>8</v>
      </c>
      <c r="C19" s="96">
        <v>4</v>
      </c>
      <c r="D19" s="96">
        <v>9</v>
      </c>
      <c r="E19" s="96">
        <v>4</v>
      </c>
      <c r="F19" s="96">
        <v>4</v>
      </c>
      <c r="G19" s="96">
        <v>5</v>
      </c>
      <c r="H19" s="96">
        <v>3</v>
      </c>
      <c r="I19" s="96">
        <v>2</v>
      </c>
      <c r="J19" s="96">
        <v>3</v>
      </c>
      <c r="K19" s="96">
        <v>0</v>
      </c>
      <c r="L19" s="96">
        <v>0</v>
      </c>
      <c r="M19" s="96">
        <v>0</v>
      </c>
      <c r="N19" s="152">
        <v>42</v>
      </c>
    </row>
    <row r="20" spans="1:15" x14ac:dyDescent="0.25">
      <c r="A20" s="121" t="s">
        <v>123</v>
      </c>
      <c r="B20" s="96">
        <v>6</v>
      </c>
      <c r="C20" s="96">
        <v>6</v>
      </c>
      <c r="D20" s="96">
        <v>7</v>
      </c>
      <c r="E20" s="96">
        <v>10</v>
      </c>
      <c r="F20" s="96">
        <v>3</v>
      </c>
      <c r="G20" s="96">
        <v>6</v>
      </c>
      <c r="H20" s="96">
        <v>1</v>
      </c>
      <c r="I20" s="96">
        <v>0</v>
      </c>
      <c r="J20" s="96">
        <v>1</v>
      </c>
      <c r="K20" s="96">
        <v>2</v>
      </c>
      <c r="L20" s="96">
        <v>0</v>
      </c>
      <c r="M20" s="96">
        <v>0</v>
      </c>
      <c r="N20" s="152">
        <v>42</v>
      </c>
    </row>
    <row r="21" spans="1:15" x14ac:dyDescent="0.25">
      <c r="A21" s="151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</row>
    <row r="22" spans="1:15" x14ac:dyDescent="0.25">
      <c r="A22" s="101" t="s">
        <v>3</v>
      </c>
      <c r="B22" s="133">
        <v>915</v>
      </c>
      <c r="C22" s="133">
        <v>646</v>
      </c>
      <c r="D22" s="133">
        <v>1675</v>
      </c>
      <c r="E22" s="133">
        <v>3259</v>
      </c>
      <c r="F22" s="133">
        <v>985</v>
      </c>
      <c r="G22" s="133">
        <v>1820</v>
      </c>
      <c r="H22" s="133">
        <v>78</v>
      </c>
      <c r="I22" s="133">
        <v>19</v>
      </c>
      <c r="J22" s="133">
        <v>29</v>
      </c>
      <c r="K22" s="133">
        <v>14</v>
      </c>
      <c r="L22" s="133">
        <v>7</v>
      </c>
      <c r="M22" s="133">
        <v>2</v>
      </c>
      <c r="N22" s="133">
        <v>9449</v>
      </c>
      <c r="O22" s="92"/>
    </row>
    <row r="23" spans="1:15" x14ac:dyDescent="0.25">
      <c r="A23" s="134" t="s">
        <v>124</v>
      </c>
      <c r="B23" s="215" t="s">
        <v>125</v>
      </c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12"/>
    </row>
    <row r="24" spans="1:15" x14ac:dyDescent="0.25">
      <c r="A24" s="134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2"/>
    </row>
    <row r="25" spans="1:15" x14ac:dyDescent="0.25">
      <c r="A25" s="217" t="s">
        <v>141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</row>
    <row r="26" spans="1:15" x14ac:dyDescent="0.25">
      <c r="A26" s="216" t="s">
        <v>0</v>
      </c>
      <c r="B26" s="216" t="s">
        <v>29</v>
      </c>
      <c r="C26" s="216"/>
      <c r="D26" s="216"/>
      <c r="E26" s="216"/>
      <c r="F26" s="216"/>
      <c r="G26" s="216"/>
      <c r="H26" s="216" t="s">
        <v>36</v>
      </c>
      <c r="I26" s="216"/>
      <c r="J26" s="216"/>
      <c r="K26" s="216"/>
      <c r="L26" s="216"/>
      <c r="M26" s="216"/>
      <c r="N26" s="216" t="s">
        <v>63</v>
      </c>
    </row>
    <row r="27" spans="1:15" x14ac:dyDescent="0.25">
      <c r="A27" s="216"/>
      <c r="B27" s="216" t="s">
        <v>15</v>
      </c>
      <c r="C27" s="216"/>
      <c r="D27" s="216" t="s">
        <v>4</v>
      </c>
      <c r="E27" s="216"/>
      <c r="F27" s="216" t="s">
        <v>16</v>
      </c>
      <c r="G27" s="216"/>
      <c r="H27" s="216" t="s">
        <v>15</v>
      </c>
      <c r="I27" s="216"/>
      <c r="J27" s="216" t="s">
        <v>4</v>
      </c>
      <c r="K27" s="216"/>
      <c r="L27" s="216" t="s">
        <v>16</v>
      </c>
      <c r="M27" s="216"/>
      <c r="N27" s="216"/>
    </row>
    <row r="28" spans="1:15" x14ac:dyDescent="0.25">
      <c r="A28" s="216"/>
      <c r="B28" s="148" t="s">
        <v>26</v>
      </c>
      <c r="C28" s="148" t="s">
        <v>27</v>
      </c>
      <c r="D28" s="148" t="s">
        <v>26</v>
      </c>
      <c r="E28" s="148" t="s">
        <v>27</v>
      </c>
      <c r="F28" s="148" t="s">
        <v>26</v>
      </c>
      <c r="G28" s="148" t="s">
        <v>27</v>
      </c>
      <c r="H28" s="148" t="s">
        <v>26</v>
      </c>
      <c r="I28" s="148" t="s">
        <v>27</v>
      </c>
      <c r="J28" s="148" t="s">
        <v>26</v>
      </c>
      <c r="K28" s="148" t="s">
        <v>27</v>
      </c>
      <c r="L28" s="148" t="s">
        <v>26</v>
      </c>
      <c r="M28" s="148" t="s">
        <v>27</v>
      </c>
      <c r="N28" s="216"/>
    </row>
    <row r="29" spans="1:15" ht="15" customHeight="1" x14ac:dyDescent="0.25">
      <c r="A29" s="104" t="s">
        <v>138</v>
      </c>
      <c r="B29" s="96">
        <v>908</v>
      </c>
      <c r="C29" s="96">
        <v>626</v>
      </c>
      <c r="D29" s="96">
        <v>1626</v>
      </c>
      <c r="E29" s="96">
        <v>3193</v>
      </c>
      <c r="F29" s="96">
        <v>938</v>
      </c>
      <c r="G29" s="96">
        <v>1771</v>
      </c>
      <c r="H29" s="96">
        <v>76</v>
      </c>
      <c r="I29" s="96">
        <v>18</v>
      </c>
      <c r="J29" s="96">
        <v>25</v>
      </c>
      <c r="K29" s="96">
        <v>13</v>
      </c>
      <c r="L29" s="96">
        <v>7</v>
      </c>
      <c r="M29" s="96">
        <v>2</v>
      </c>
      <c r="N29" s="119">
        <v>9203</v>
      </c>
    </row>
    <row r="30" spans="1:15" ht="15" customHeight="1" x14ac:dyDescent="0.25">
      <c r="A30" s="105" t="s">
        <v>71</v>
      </c>
      <c r="B30" s="96">
        <v>11</v>
      </c>
      <c r="C30" s="96">
        <v>7</v>
      </c>
      <c r="D30" s="96">
        <v>85</v>
      </c>
      <c r="E30" s="96">
        <v>124</v>
      </c>
      <c r="F30" s="96">
        <v>28</v>
      </c>
      <c r="G30" s="96">
        <v>52</v>
      </c>
      <c r="H30" s="96">
        <v>2</v>
      </c>
      <c r="I30" s="96">
        <v>0</v>
      </c>
      <c r="J30" s="96">
        <v>0</v>
      </c>
      <c r="K30" s="96">
        <v>1</v>
      </c>
      <c r="L30" s="96">
        <v>1</v>
      </c>
      <c r="M30" s="96">
        <v>1</v>
      </c>
      <c r="N30" s="119">
        <v>312</v>
      </c>
    </row>
    <row r="31" spans="1:15" ht="15" customHeight="1" x14ac:dyDescent="0.25">
      <c r="A31" s="105" t="s">
        <v>72</v>
      </c>
      <c r="B31" s="96">
        <v>39</v>
      </c>
      <c r="C31" s="96">
        <v>36</v>
      </c>
      <c r="D31" s="96">
        <v>174</v>
      </c>
      <c r="E31" s="96">
        <v>290</v>
      </c>
      <c r="F31" s="96">
        <v>28</v>
      </c>
      <c r="G31" s="96">
        <v>82</v>
      </c>
      <c r="H31" s="96">
        <v>4</v>
      </c>
      <c r="I31" s="96">
        <v>2</v>
      </c>
      <c r="J31" s="96">
        <v>4</v>
      </c>
      <c r="K31" s="96">
        <v>1</v>
      </c>
      <c r="L31" s="96">
        <v>0</v>
      </c>
      <c r="M31" s="96">
        <v>0</v>
      </c>
      <c r="N31" s="119">
        <v>660</v>
      </c>
    </row>
    <row r="32" spans="1:15" ht="15" customHeight="1" x14ac:dyDescent="0.25">
      <c r="A32" s="105" t="s">
        <v>73</v>
      </c>
      <c r="B32" s="96">
        <v>1</v>
      </c>
      <c r="C32" s="96">
        <v>4</v>
      </c>
      <c r="D32" s="96">
        <v>38</v>
      </c>
      <c r="E32" s="96">
        <v>105</v>
      </c>
      <c r="F32" s="96">
        <v>36</v>
      </c>
      <c r="G32" s="96">
        <v>48</v>
      </c>
      <c r="H32" s="96">
        <v>0</v>
      </c>
      <c r="I32" s="96">
        <v>0</v>
      </c>
      <c r="J32" s="96">
        <v>1</v>
      </c>
      <c r="K32" s="96">
        <v>0</v>
      </c>
      <c r="L32" s="96">
        <v>0</v>
      </c>
      <c r="M32" s="96">
        <v>0</v>
      </c>
      <c r="N32" s="119">
        <v>233</v>
      </c>
    </row>
    <row r="33" spans="1:14" ht="15" customHeight="1" x14ac:dyDescent="0.25">
      <c r="A33" s="105" t="s">
        <v>74</v>
      </c>
      <c r="B33" s="96">
        <v>65</v>
      </c>
      <c r="C33" s="96">
        <v>41</v>
      </c>
      <c r="D33" s="96">
        <v>245</v>
      </c>
      <c r="E33" s="96">
        <v>466</v>
      </c>
      <c r="F33" s="96">
        <v>56</v>
      </c>
      <c r="G33" s="96">
        <v>139</v>
      </c>
      <c r="H33" s="96">
        <v>5</v>
      </c>
      <c r="I33" s="96">
        <v>2</v>
      </c>
      <c r="J33" s="96">
        <v>1</v>
      </c>
      <c r="K33" s="96">
        <v>1</v>
      </c>
      <c r="L33" s="96">
        <v>1</v>
      </c>
      <c r="M33" s="96">
        <v>1</v>
      </c>
      <c r="N33" s="119">
        <v>1023</v>
      </c>
    </row>
    <row r="34" spans="1:14" ht="15" customHeight="1" x14ac:dyDescent="0.25">
      <c r="A34" s="105" t="s">
        <v>96</v>
      </c>
      <c r="B34" s="96">
        <v>21</v>
      </c>
      <c r="C34" s="96">
        <v>14</v>
      </c>
      <c r="D34" s="96">
        <v>-3</v>
      </c>
      <c r="E34" s="96">
        <v>13</v>
      </c>
      <c r="F34" s="96">
        <v>11</v>
      </c>
      <c r="G34" s="96">
        <v>6</v>
      </c>
      <c r="H34" s="96">
        <v>1</v>
      </c>
      <c r="I34" s="96">
        <v>1</v>
      </c>
      <c r="J34" s="96">
        <v>0</v>
      </c>
      <c r="K34" s="96">
        <v>0</v>
      </c>
      <c r="L34" s="96">
        <v>0</v>
      </c>
      <c r="M34" s="96">
        <v>0</v>
      </c>
      <c r="N34" s="119">
        <v>64</v>
      </c>
    </row>
    <row r="35" spans="1:14" ht="15" customHeight="1" x14ac:dyDescent="0.25">
      <c r="A35" s="106" t="s">
        <v>137</v>
      </c>
      <c r="B35" s="119">
        <v>915</v>
      </c>
      <c r="C35" s="119">
        <v>646</v>
      </c>
      <c r="D35" s="119">
        <v>1675</v>
      </c>
      <c r="E35" s="119">
        <v>3259</v>
      </c>
      <c r="F35" s="119">
        <v>985</v>
      </c>
      <c r="G35" s="119">
        <v>1820</v>
      </c>
      <c r="H35" s="119">
        <v>78</v>
      </c>
      <c r="I35" s="119">
        <v>19</v>
      </c>
      <c r="J35" s="119">
        <v>29</v>
      </c>
      <c r="K35" s="119">
        <v>14</v>
      </c>
      <c r="L35" s="119">
        <v>7</v>
      </c>
      <c r="M35" s="119">
        <v>2</v>
      </c>
      <c r="N35" s="119">
        <v>9449</v>
      </c>
    </row>
    <row r="36" spans="1:14" ht="15" customHeight="1" x14ac:dyDescent="0.25">
      <c r="A36" s="108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</row>
    <row r="37" spans="1:14" ht="15" customHeight="1" x14ac:dyDescent="0.25">
      <c r="A37" s="105" t="s">
        <v>136</v>
      </c>
      <c r="B37" s="120">
        <v>1</v>
      </c>
      <c r="C37" s="120">
        <v>1</v>
      </c>
      <c r="D37" s="120">
        <v>28</v>
      </c>
      <c r="E37" s="120">
        <v>64</v>
      </c>
      <c r="F37" s="120">
        <v>19</v>
      </c>
      <c r="G37" s="120">
        <v>47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3</v>
      </c>
      <c r="N37" s="119">
        <v>163</v>
      </c>
    </row>
    <row r="38" spans="1:14" ht="15" customHeight="1" x14ac:dyDescent="0.25">
      <c r="A38" s="105" t="s">
        <v>79</v>
      </c>
      <c r="B38" s="120">
        <v>23</v>
      </c>
      <c r="C38" s="120">
        <v>6</v>
      </c>
      <c r="D38" s="120">
        <v>13</v>
      </c>
      <c r="E38" s="120">
        <v>17</v>
      </c>
      <c r="F38" s="120">
        <v>11</v>
      </c>
      <c r="G38" s="120">
        <v>15</v>
      </c>
      <c r="H38" s="120">
        <v>1</v>
      </c>
      <c r="I38" s="120">
        <v>0</v>
      </c>
      <c r="J38" s="120">
        <v>0</v>
      </c>
      <c r="K38" s="120">
        <v>0</v>
      </c>
      <c r="L38" s="120">
        <v>0</v>
      </c>
      <c r="M38" s="120">
        <v>0</v>
      </c>
      <c r="N38" s="119">
        <v>86</v>
      </c>
    </row>
    <row r="39" spans="1:14" ht="15" customHeight="1" x14ac:dyDescent="0.25">
      <c r="A39" s="111" t="s">
        <v>3</v>
      </c>
      <c r="B39" s="119">
        <v>24</v>
      </c>
      <c r="C39" s="119">
        <v>7</v>
      </c>
      <c r="D39" s="119">
        <v>41</v>
      </c>
      <c r="E39" s="119">
        <v>81</v>
      </c>
      <c r="F39" s="119">
        <v>30</v>
      </c>
      <c r="G39" s="119">
        <v>62</v>
      </c>
      <c r="H39" s="119">
        <v>1</v>
      </c>
      <c r="I39" s="119">
        <v>0</v>
      </c>
      <c r="J39" s="119">
        <v>0</v>
      </c>
      <c r="K39" s="119">
        <v>0</v>
      </c>
      <c r="L39" s="119">
        <v>0</v>
      </c>
      <c r="M39" s="119">
        <v>3</v>
      </c>
      <c r="N39" s="119">
        <v>249</v>
      </c>
    </row>
    <row r="40" spans="1:14" x14ac:dyDescent="0.25">
      <c r="A40" s="114"/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116"/>
    </row>
    <row r="41" spans="1:14" x14ac:dyDescent="0.25">
      <c r="A41" s="115"/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116"/>
    </row>
    <row r="42" spans="1:14" ht="22.5" customHeight="1" x14ac:dyDescent="0.25">
      <c r="A42" s="114" t="s">
        <v>80</v>
      </c>
      <c r="B42" s="215" t="s">
        <v>81</v>
      </c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</row>
    <row r="43" spans="1:14" x14ac:dyDescent="0.25">
      <c r="A43" s="114" t="s">
        <v>82</v>
      </c>
      <c r="B43" s="215" t="s">
        <v>83</v>
      </c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</row>
    <row r="44" spans="1:14" x14ac:dyDescent="0.25">
      <c r="A44" s="114" t="s">
        <v>84</v>
      </c>
      <c r="B44" s="215" t="s">
        <v>85</v>
      </c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</row>
    <row r="45" spans="1:14" ht="22.5" customHeight="1" x14ac:dyDescent="0.25">
      <c r="A45" s="114" t="s">
        <v>86</v>
      </c>
      <c r="B45" s="215" t="s">
        <v>87</v>
      </c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</row>
    <row r="46" spans="1:14" x14ac:dyDescent="0.25">
      <c r="A46" s="115" t="s">
        <v>88</v>
      </c>
      <c r="B46" s="215" t="s">
        <v>97</v>
      </c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</row>
    <row r="47" spans="1:14" x14ac:dyDescent="0.25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</row>
    <row r="48" spans="1:14" x14ac:dyDescent="0.2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</row>
    <row r="49" spans="1:13" x14ac:dyDescent="0.25">
      <c r="A49" s="117" t="s">
        <v>140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</row>
    <row r="50" spans="1:13" x14ac:dyDescent="0.25">
      <c r="A50" s="117" t="s">
        <v>55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</sheetData>
  <mergeCells count="30">
    <mergeCell ref="B44:M44"/>
    <mergeCell ref="B45:M45"/>
    <mergeCell ref="B46:M46"/>
    <mergeCell ref="A25:N25"/>
    <mergeCell ref="H3:I3"/>
    <mergeCell ref="J3:K3"/>
    <mergeCell ref="L3:M3"/>
    <mergeCell ref="B40:M40"/>
    <mergeCell ref="B42:M42"/>
    <mergeCell ref="B43:M43"/>
    <mergeCell ref="L27:M27"/>
    <mergeCell ref="B41:M41"/>
    <mergeCell ref="B23:M23"/>
    <mergeCell ref="A26:A28"/>
    <mergeCell ref="B26:G26"/>
    <mergeCell ref="H26:M26"/>
    <mergeCell ref="A1:N1"/>
    <mergeCell ref="A2:A4"/>
    <mergeCell ref="B2:G2"/>
    <mergeCell ref="H2:M2"/>
    <mergeCell ref="N2:N4"/>
    <mergeCell ref="B3:C3"/>
    <mergeCell ref="D3:E3"/>
    <mergeCell ref="F3:G3"/>
    <mergeCell ref="N26:N28"/>
    <mergeCell ref="B27:C27"/>
    <mergeCell ref="D27:E27"/>
    <mergeCell ref="F27:G27"/>
    <mergeCell ref="H27:I27"/>
    <mergeCell ref="J27:K2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pane ySplit="4" topLeftCell="A5" activePane="bottomLeft" state="frozen"/>
      <selection pane="bottomLeft" activeCell="A2" sqref="A2:A4"/>
    </sheetView>
  </sheetViews>
  <sheetFormatPr defaultRowHeight="15" x14ac:dyDescent="0.25"/>
  <cols>
    <col min="1" max="1" width="40.7109375" style="12" customWidth="1"/>
    <col min="2" max="14" width="7.7109375" style="12" customWidth="1"/>
  </cols>
  <sheetData>
    <row r="1" spans="1:14" x14ac:dyDescent="0.25">
      <c r="A1" s="217" t="s">
        <v>142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x14ac:dyDescent="0.25">
      <c r="A2" s="212" t="s">
        <v>0</v>
      </c>
      <c r="B2" s="212" t="s">
        <v>29</v>
      </c>
      <c r="C2" s="212"/>
      <c r="D2" s="212"/>
      <c r="E2" s="212"/>
      <c r="F2" s="212"/>
      <c r="G2" s="212"/>
      <c r="H2" s="212" t="s">
        <v>36</v>
      </c>
      <c r="I2" s="212"/>
      <c r="J2" s="212"/>
      <c r="K2" s="212"/>
      <c r="L2" s="212"/>
      <c r="M2" s="212"/>
      <c r="N2" s="212" t="s">
        <v>3</v>
      </c>
    </row>
    <row r="3" spans="1:14" x14ac:dyDescent="0.25">
      <c r="A3" s="212"/>
      <c r="B3" s="212" t="s">
        <v>15</v>
      </c>
      <c r="C3" s="212"/>
      <c r="D3" s="212" t="s">
        <v>4</v>
      </c>
      <c r="E3" s="212"/>
      <c r="F3" s="212" t="s">
        <v>16</v>
      </c>
      <c r="G3" s="212"/>
      <c r="H3" s="212" t="s">
        <v>15</v>
      </c>
      <c r="I3" s="212"/>
      <c r="J3" s="212" t="s">
        <v>4</v>
      </c>
      <c r="K3" s="212"/>
      <c r="L3" s="212" t="s">
        <v>16</v>
      </c>
      <c r="M3" s="212"/>
      <c r="N3" s="212"/>
    </row>
    <row r="4" spans="1:14" x14ac:dyDescent="0.25">
      <c r="A4" s="212"/>
      <c r="B4" s="153" t="s">
        <v>65</v>
      </c>
      <c r="C4" s="153" t="s">
        <v>27</v>
      </c>
      <c r="D4" s="153" t="s">
        <v>65</v>
      </c>
      <c r="E4" s="153" t="s">
        <v>27</v>
      </c>
      <c r="F4" s="153" t="s">
        <v>65</v>
      </c>
      <c r="G4" s="153" t="s">
        <v>27</v>
      </c>
      <c r="H4" s="153" t="s">
        <v>65</v>
      </c>
      <c r="I4" s="153" t="s">
        <v>27</v>
      </c>
      <c r="J4" s="153" t="s">
        <v>65</v>
      </c>
      <c r="K4" s="153" t="s">
        <v>27</v>
      </c>
      <c r="L4" s="153" t="s">
        <v>65</v>
      </c>
      <c r="M4" s="153" t="s">
        <v>27</v>
      </c>
      <c r="N4" s="212"/>
    </row>
    <row r="5" spans="1:14" x14ac:dyDescent="0.25">
      <c r="A5" s="137" t="s">
        <v>17</v>
      </c>
      <c r="B5" s="138">
        <v>524</v>
      </c>
      <c r="C5" s="138">
        <v>421</v>
      </c>
      <c r="D5" s="138">
        <v>1091</v>
      </c>
      <c r="E5" s="138">
        <v>2008</v>
      </c>
      <c r="F5" s="138">
        <v>320</v>
      </c>
      <c r="G5" s="138">
        <v>584</v>
      </c>
      <c r="H5" s="138">
        <v>40</v>
      </c>
      <c r="I5" s="138">
        <v>13</v>
      </c>
      <c r="J5" s="138">
        <v>11</v>
      </c>
      <c r="K5" s="138">
        <v>9</v>
      </c>
      <c r="L5" s="138">
        <v>4</v>
      </c>
      <c r="M5" s="138">
        <v>3</v>
      </c>
      <c r="N5" s="156">
        <v>5028</v>
      </c>
    </row>
    <row r="6" spans="1:14" x14ac:dyDescent="0.25">
      <c r="A6" s="137" t="s">
        <v>31</v>
      </c>
      <c r="B6" s="138">
        <v>68</v>
      </c>
      <c r="C6" s="138">
        <v>27</v>
      </c>
      <c r="D6" s="138">
        <v>131</v>
      </c>
      <c r="E6" s="138">
        <v>233</v>
      </c>
      <c r="F6" s="138">
        <v>151</v>
      </c>
      <c r="G6" s="138">
        <v>254</v>
      </c>
      <c r="H6" s="138">
        <v>4</v>
      </c>
      <c r="I6" s="138">
        <v>1</v>
      </c>
      <c r="J6" s="138">
        <v>0</v>
      </c>
      <c r="K6" s="138">
        <v>0</v>
      </c>
      <c r="L6" s="138">
        <v>0</v>
      </c>
      <c r="M6" s="138">
        <v>0</v>
      </c>
      <c r="N6" s="156">
        <v>869</v>
      </c>
    </row>
    <row r="7" spans="1:14" x14ac:dyDescent="0.25">
      <c r="A7" s="137" t="s">
        <v>19</v>
      </c>
      <c r="B7" s="138">
        <v>117</v>
      </c>
      <c r="C7" s="138">
        <v>64</v>
      </c>
      <c r="D7" s="138">
        <v>194</v>
      </c>
      <c r="E7" s="138">
        <v>343</v>
      </c>
      <c r="F7" s="138">
        <v>323</v>
      </c>
      <c r="G7" s="138">
        <v>736</v>
      </c>
      <c r="H7" s="138">
        <v>10</v>
      </c>
      <c r="I7" s="138">
        <v>0</v>
      </c>
      <c r="J7" s="138">
        <v>7</v>
      </c>
      <c r="K7" s="138">
        <v>0</v>
      </c>
      <c r="L7" s="138">
        <v>0</v>
      </c>
      <c r="M7" s="138">
        <v>0</v>
      </c>
      <c r="N7" s="156">
        <v>1794</v>
      </c>
    </row>
    <row r="8" spans="1:14" x14ac:dyDescent="0.25">
      <c r="A8" s="137" t="s">
        <v>6</v>
      </c>
      <c r="B8" s="138">
        <v>56</v>
      </c>
      <c r="C8" s="138">
        <v>35</v>
      </c>
      <c r="D8" s="138">
        <v>48</v>
      </c>
      <c r="E8" s="138">
        <v>123</v>
      </c>
      <c r="F8" s="138">
        <v>34</v>
      </c>
      <c r="G8" s="138">
        <v>78</v>
      </c>
      <c r="H8" s="138">
        <v>1</v>
      </c>
      <c r="I8" s="138">
        <v>0</v>
      </c>
      <c r="J8" s="138">
        <v>3</v>
      </c>
      <c r="K8" s="138">
        <v>1</v>
      </c>
      <c r="L8" s="138">
        <v>0</v>
      </c>
      <c r="M8" s="138">
        <v>0</v>
      </c>
      <c r="N8" s="156">
        <v>379</v>
      </c>
    </row>
    <row r="9" spans="1:14" x14ac:dyDescent="0.25">
      <c r="A9" s="137" t="s">
        <v>20</v>
      </c>
      <c r="B9" s="138">
        <v>8</v>
      </c>
      <c r="C9" s="138">
        <v>5</v>
      </c>
      <c r="D9" s="138">
        <v>12</v>
      </c>
      <c r="E9" s="138">
        <v>38</v>
      </c>
      <c r="F9" s="138">
        <v>8</v>
      </c>
      <c r="G9" s="138">
        <v>24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56">
        <v>95</v>
      </c>
    </row>
    <row r="10" spans="1:14" x14ac:dyDescent="0.25">
      <c r="A10" s="137" t="s">
        <v>7</v>
      </c>
      <c r="B10" s="138">
        <v>6</v>
      </c>
      <c r="C10" s="138">
        <v>8</v>
      </c>
      <c r="D10" s="138">
        <v>10</v>
      </c>
      <c r="E10" s="138">
        <v>14</v>
      </c>
      <c r="F10" s="138">
        <v>7</v>
      </c>
      <c r="G10" s="138">
        <v>10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56">
        <v>55</v>
      </c>
    </row>
    <row r="11" spans="1:14" x14ac:dyDescent="0.25">
      <c r="A11" s="137" t="s">
        <v>8</v>
      </c>
      <c r="B11" s="138">
        <v>41</v>
      </c>
      <c r="C11" s="138">
        <v>17</v>
      </c>
      <c r="D11" s="138">
        <v>27</v>
      </c>
      <c r="E11" s="138">
        <v>32</v>
      </c>
      <c r="F11" s="138">
        <v>17</v>
      </c>
      <c r="G11" s="138">
        <v>17</v>
      </c>
      <c r="H11" s="138">
        <v>3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56">
        <v>154</v>
      </c>
    </row>
    <row r="12" spans="1:14" x14ac:dyDescent="0.25">
      <c r="A12" s="137" t="s">
        <v>32</v>
      </c>
      <c r="B12" s="138">
        <v>0</v>
      </c>
      <c r="C12" s="138">
        <v>0</v>
      </c>
      <c r="D12" s="138">
        <v>0</v>
      </c>
      <c r="E12" s="138">
        <v>0</v>
      </c>
      <c r="F12" s="138"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56">
        <v>0</v>
      </c>
    </row>
    <row r="13" spans="1:14" x14ac:dyDescent="0.25">
      <c r="A13" s="137" t="s">
        <v>10</v>
      </c>
      <c r="B13" s="138">
        <v>24</v>
      </c>
      <c r="C13" s="138">
        <v>10</v>
      </c>
      <c r="D13" s="138">
        <v>39</v>
      </c>
      <c r="E13" s="138">
        <v>48</v>
      </c>
      <c r="F13" s="138">
        <v>17</v>
      </c>
      <c r="G13" s="138">
        <v>12</v>
      </c>
      <c r="H13" s="138">
        <v>11</v>
      </c>
      <c r="I13" s="138">
        <v>2</v>
      </c>
      <c r="J13" s="138">
        <v>5</v>
      </c>
      <c r="K13" s="138">
        <v>2</v>
      </c>
      <c r="L13" s="138">
        <v>0</v>
      </c>
      <c r="M13" s="138">
        <v>0</v>
      </c>
      <c r="N13" s="156">
        <v>170</v>
      </c>
    </row>
    <row r="14" spans="1:14" x14ac:dyDescent="0.25">
      <c r="A14" s="137" t="s">
        <v>33</v>
      </c>
      <c r="B14" s="138">
        <v>4</v>
      </c>
      <c r="C14" s="138">
        <v>4</v>
      </c>
      <c r="D14" s="138">
        <v>6</v>
      </c>
      <c r="E14" s="138">
        <v>18</v>
      </c>
      <c r="F14" s="138">
        <v>10</v>
      </c>
      <c r="G14" s="138">
        <v>6</v>
      </c>
      <c r="H14" s="138">
        <v>0</v>
      </c>
      <c r="I14" s="138">
        <v>1</v>
      </c>
      <c r="J14" s="138">
        <v>0</v>
      </c>
      <c r="K14" s="138">
        <v>0</v>
      </c>
      <c r="L14" s="138">
        <v>0</v>
      </c>
      <c r="M14" s="138">
        <v>0</v>
      </c>
      <c r="N14" s="156">
        <v>49</v>
      </c>
    </row>
    <row r="15" spans="1:14" x14ac:dyDescent="0.25">
      <c r="A15" s="137" t="s">
        <v>22</v>
      </c>
      <c r="B15" s="138">
        <v>72</v>
      </c>
      <c r="C15" s="138">
        <v>53</v>
      </c>
      <c r="D15" s="138">
        <v>153</v>
      </c>
      <c r="E15" s="138">
        <v>551</v>
      </c>
      <c r="F15" s="138">
        <v>79</v>
      </c>
      <c r="G15" s="138">
        <v>179</v>
      </c>
      <c r="H15" s="138">
        <v>2</v>
      </c>
      <c r="I15" s="138">
        <v>0</v>
      </c>
      <c r="J15" s="138">
        <v>2</v>
      </c>
      <c r="K15" s="138">
        <v>0</v>
      </c>
      <c r="L15" s="138">
        <v>0</v>
      </c>
      <c r="M15" s="138">
        <v>0</v>
      </c>
      <c r="N15" s="156">
        <v>1091</v>
      </c>
    </row>
    <row r="16" spans="1:14" x14ac:dyDescent="0.25">
      <c r="A16" s="137" t="s">
        <v>28</v>
      </c>
      <c r="B16" s="138">
        <v>6</v>
      </c>
      <c r="C16" s="138">
        <v>6</v>
      </c>
      <c r="D16" s="138">
        <v>5</v>
      </c>
      <c r="E16" s="138">
        <v>13</v>
      </c>
      <c r="F16" s="138">
        <v>23</v>
      </c>
      <c r="G16" s="138">
        <v>24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56">
        <v>77</v>
      </c>
    </row>
    <row r="17" spans="1:14" x14ac:dyDescent="0.25">
      <c r="A17" s="137" t="s">
        <v>114</v>
      </c>
      <c r="B17" s="138">
        <v>27</v>
      </c>
      <c r="C17" s="138">
        <v>16</v>
      </c>
      <c r="D17" s="138">
        <v>23</v>
      </c>
      <c r="E17" s="138">
        <v>20</v>
      </c>
      <c r="F17" s="138">
        <v>1</v>
      </c>
      <c r="G17" s="138">
        <v>14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56">
        <v>101</v>
      </c>
    </row>
    <row r="18" spans="1:14" x14ac:dyDescent="0.25">
      <c r="A18" s="137" t="s">
        <v>99</v>
      </c>
      <c r="B18" s="138">
        <v>0</v>
      </c>
      <c r="C18" s="138">
        <v>0</v>
      </c>
      <c r="D18" s="138">
        <v>0</v>
      </c>
      <c r="E18" s="138">
        <v>0</v>
      </c>
      <c r="F18" s="138">
        <v>0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56">
        <v>0</v>
      </c>
    </row>
    <row r="19" spans="1:14" x14ac:dyDescent="0.25">
      <c r="A19" s="137" t="s">
        <v>122</v>
      </c>
      <c r="B19" s="138">
        <v>6</v>
      </c>
      <c r="C19" s="138">
        <v>4</v>
      </c>
      <c r="D19" s="138">
        <v>9</v>
      </c>
      <c r="E19" s="138">
        <v>4</v>
      </c>
      <c r="F19" s="138">
        <v>3</v>
      </c>
      <c r="G19" s="138">
        <v>5</v>
      </c>
      <c r="H19" s="138">
        <v>0</v>
      </c>
      <c r="I19" s="138">
        <v>3</v>
      </c>
      <c r="J19" s="138">
        <v>3</v>
      </c>
      <c r="K19" s="138">
        <v>1</v>
      </c>
      <c r="L19" s="138">
        <v>0</v>
      </c>
      <c r="M19" s="138">
        <v>0</v>
      </c>
      <c r="N19" s="156">
        <v>38</v>
      </c>
    </row>
    <row r="20" spans="1:14" x14ac:dyDescent="0.25">
      <c r="A20" s="137" t="s">
        <v>148</v>
      </c>
      <c r="B20" s="138">
        <v>7</v>
      </c>
      <c r="C20" s="138">
        <v>5</v>
      </c>
      <c r="D20" s="138">
        <v>8</v>
      </c>
      <c r="E20" s="138">
        <v>11</v>
      </c>
      <c r="F20" s="138">
        <v>6</v>
      </c>
      <c r="G20" s="138">
        <v>6</v>
      </c>
      <c r="H20" s="138">
        <v>2</v>
      </c>
      <c r="I20" s="138">
        <v>0</v>
      </c>
      <c r="J20" s="138">
        <v>1</v>
      </c>
      <c r="K20" s="138">
        <v>1</v>
      </c>
      <c r="L20" s="138">
        <v>0</v>
      </c>
      <c r="M20" s="138">
        <v>0</v>
      </c>
      <c r="N20" s="156">
        <v>47</v>
      </c>
    </row>
    <row r="21" spans="1:14" x14ac:dyDescent="0.25">
      <c r="A21" s="15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</row>
    <row r="22" spans="1:14" x14ac:dyDescent="0.25">
      <c r="A22" s="159" t="s">
        <v>3</v>
      </c>
      <c r="B22" s="157">
        <v>966</v>
      </c>
      <c r="C22" s="157">
        <v>675</v>
      </c>
      <c r="D22" s="157">
        <v>1756</v>
      </c>
      <c r="E22" s="157">
        <v>3456</v>
      </c>
      <c r="F22" s="157">
        <v>999</v>
      </c>
      <c r="G22" s="157">
        <v>1949</v>
      </c>
      <c r="H22" s="157">
        <v>73</v>
      </c>
      <c r="I22" s="157">
        <v>20</v>
      </c>
      <c r="J22" s="157">
        <v>32</v>
      </c>
      <c r="K22" s="157">
        <v>14</v>
      </c>
      <c r="L22" s="157">
        <v>4</v>
      </c>
      <c r="M22" s="157">
        <v>3</v>
      </c>
      <c r="N22" s="157">
        <v>9947</v>
      </c>
    </row>
    <row r="23" spans="1:14" x14ac:dyDescent="0.25">
      <c r="A23" s="134" t="s">
        <v>124</v>
      </c>
      <c r="B23" s="215" t="s">
        <v>125</v>
      </c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</row>
    <row r="24" spans="1:14" x14ac:dyDescent="0.25">
      <c r="A24" s="13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</row>
    <row r="25" spans="1:14" x14ac:dyDescent="0.25">
      <c r="A25" s="217" t="s">
        <v>143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</row>
    <row r="26" spans="1:14" x14ac:dyDescent="0.25">
      <c r="A26" s="216" t="s">
        <v>0</v>
      </c>
      <c r="B26" s="216" t="s">
        <v>29</v>
      </c>
      <c r="C26" s="216"/>
      <c r="D26" s="216"/>
      <c r="E26" s="216"/>
      <c r="F26" s="216"/>
      <c r="G26" s="216"/>
      <c r="H26" s="216" t="s">
        <v>36</v>
      </c>
      <c r="I26" s="216"/>
      <c r="J26" s="216"/>
      <c r="K26" s="216"/>
      <c r="L26" s="216"/>
      <c r="M26" s="216"/>
      <c r="N26" s="216" t="s">
        <v>63</v>
      </c>
    </row>
    <row r="27" spans="1:14" x14ac:dyDescent="0.25">
      <c r="A27" s="216"/>
      <c r="B27" s="216" t="s">
        <v>15</v>
      </c>
      <c r="C27" s="216"/>
      <c r="D27" s="216" t="s">
        <v>4</v>
      </c>
      <c r="E27" s="216"/>
      <c r="F27" s="216" t="s">
        <v>16</v>
      </c>
      <c r="G27" s="216"/>
      <c r="H27" s="216" t="s">
        <v>15</v>
      </c>
      <c r="I27" s="216"/>
      <c r="J27" s="216" t="s">
        <v>4</v>
      </c>
      <c r="K27" s="216"/>
      <c r="L27" s="216" t="s">
        <v>16</v>
      </c>
      <c r="M27" s="216"/>
      <c r="N27" s="216"/>
    </row>
    <row r="28" spans="1:14" x14ac:dyDescent="0.25">
      <c r="A28" s="216"/>
      <c r="B28" s="155" t="s">
        <v>26</v>
      </c>
      <c r="C28" s="155" t="s">
        <v>27</v>
      </c>
      <c r="D28" s="155" t="s">
        <v>26</v>
      </c>
      <c r="E28" s="155" t="s">
        <v>27</v>
      </c>
      <c r="F28" s="155" t="s">
        <v>26</v>
      </c>
      <c r="G28" s="155" t="s">
        <v>27</v>
      </c>
      <c r="H28" s="155" t="s">
        <v>26</v>
      </c>
      <c r="I28" s="155" t="s">
        <v>27</v>
      </c>
      <c r="J28" s="155" t="s">
        <v>26</v>
      </c>
      <c r="K28" s="155" t="s">
        <v>27</v>
      </c>
      <c r="L28" s="155" t="s">
        <v>26</v>
      </c>
      <c r="M28" s="155" t="s">
        <v>27</v>
      </c>
      <c r="N28" s="216"/>
    </row>
    <row r="29" spans="1:14" ht="20.25" customHeight="1" x14ac:dyDescent="0.25">
      <c r="A29" s="140" t="s">
        <v>144</v>
      </c>
      <c r="B29" s="138">
        <v>955</v>
      </c>
      <c r="C29" s="138">
        <v>672</v>
      </c>
      <c r="D29" s="138">
        <v>1710</v>
      </c>
      <c r="E29" s="138">
        <v>3320</v>
      </c>
      <c r="F29" s="138">
        <v>985</v>
      </c>
      <c r="G29" s="138">
        <v>1827</v>
      </c>
      <c r="H29" s="138">
        <v>75</v>
      </c>
      <c r="I29" s="138">
        <v>18</v>
      </c>
      <c r="J29" s="138">
        <v>28</v>
      </c>
      <c r="K29" s="138">
        <v>14</v>
      </c>
      <c r="L29" s="138">
        <v>6</v>
      </c>
      <c r="M29" s="138">
        <v>2</v>
      </c>
      <c r="N29" s="119">
        <v>9612</v>
      </c>
    </row>
    <row r="30" spans="1:14" ht="20.25" customHeight="1" x14ac:dyDescent="0.25">
      <c r="A30" s="141" t="s">
        <v>71</v>
      </c>
      <c r="B30" s="138">
        <v>21</v>
      </c>
      <c r="C30" s="138">
        <v>11</v>
      </c>
      <c r="D30" s="138">
        <v>79</v>
      </c>
      <c r="E30" s="138">
        <v>127</v>
      </c>
      <c r="F30" s="138">
        <v>20</v>
      </c>
      <c r="G30" s="138">
        <v>68</v>
      </c>
      <c r="H30" s="138">
        <v>1</v>
      </c>
      <c r="I30" s="138">
        <v>0</v>
      </c>
      <c r="J30" s="138">
        <v>1</v>
      </c>
      <c r="K30" s="138">
        <v>0</v>
      </c>
      <c r="L30" s="138">
        <v>1</v>
      </c>
      <c r="M30" s="138">
        <v>1</v>
      </c>
      <c r="N30" s="119">
        <v>330</v>
      </c>
    </row>
    <row r="31" spans="1:14" ht="20.25" customHeight="1" x14ac:dyDescent="0.25">
      <c r="A31" s="141" t="s">
        <v>72</v>
      </c>
      <c r="B31" s="138">
        <v>43</v>
      </c>
      <c r="C31" s="138">
        <v>38</v>
      </c>
      <c r="D31" s="138">
        <v>187</v>
      </c>
      <c r="E31" s="138">
        <v>348</v>
      </c>
      <c r="F31" s="138">
        <v>35</v>
      </c>
      <c r="G31" s="138">
        <v>89</v>
      </c>
      <c r="H31" s="138">
        <v>1</v>
      </c>
      <c r="I31" s="138">
        <v>3</v>
      </c>
      <c r="J31" s="138">
        <v>3</v>
      </c>
      <c r="K31" s="138">
        <v>1</v>
      </c>
      <c r="L31" s="138">
        <v>0</v>
      </c>
      <c r="M31" s="138">
        <v>0</v>
      </c>
      <c r="N31" s="119">
        <v>748</v>
      </c>
    </row>
    <row r="32" spans="1:14" ht="20.25" customHeight="1" x14ac:dyDescent="0.25">
      <c r="A32" s="141" t="s">
        <v>73</v>
      </c>
      <c r="B32" s="138">
        <v>1</v>
      </c>
      <c r="C32" s="138">
        <v>1</v>
      </c>
      <c r="D32" s="138">
        <v>59</v>
      </c>
      <c r="E32" s="138">
        <v>117</v>
      </c>
      <c r="F32" s="138">
        <v>34</v>
      </c>
      <c r="G32" s="138">
        <v>94</v>
      </c>
      <c r="H32" s="138">
        <v>0</v>
      </c>
      <c r="I32" s="138">
        <v>1</v>
      </c>
      <c r="J32" s="138">
        <v>1</v>
      </c>
      <c r="K32" s="138">
        <v>1</v>
      </c>
      <c r="L32" s="138">
        <v>0</v>
      </c>
      <c r="M32" s="138">
        <v>1</v>
      </c>
      <c r="N32" s="119">
        <v>310</v>
      </c>
    </row>
    <row r="33" spans="1:14" ht="20.25" customHeight="1" x14ac:dyDescent="0.25">
      <c r="A33" s="141" t="s">
        <v>74</v>
      </c>
      <c r="B33" s="138">
        <v>66</v>
      </c>
      <c r="C33" s="138">
        <v>56</v>
      </c>
      <c r="D33" s="138">
        <v>285</v>
      </c>
      <c r="E33" s="138">
        <v>467</v>
      </c>
      <c r="F33" s="138">
        <v>74</v>
      </c>
      <c r="G33" s="138">
        <v>139</v>
      </c>
      <c r="H33" s="138">
        <v>7</v>
      </c>
      <c r="I33" s="138">
        <v>2</v>
      </c>
      <c r="J33" s="138">
        <v>4</v>
      </c>
      <c r="K33" s="138">
        <v>2</v>
      </c>
      <c r="L33" s="138">
        <v>1</v>
      </c>
      <c r="M33" s="138">
        <v>1</v>
      </c>
      <c r="N33" s="119">
        <v>1104</v>
      </c>
    </row>
    <row r="34" spans="1:14" ht="20.25" customHeight="1" x14ac:dyDescent="0.25">
      <c r="A34" s="141" t="s">
        <v>96</v>
      </c>
      <c r="B34" s="138">
        <v>9</v>
      </c>
      <c r="C34" s="138">
        <v>9</v>
      </c>
      <c r="D34" s="138">
        <v>9</v>
      </c>
      <c r="E34" s="138">
        <v>11</v>
      </c>
      <c r="F34" s="138">
        <v>-1</v>
      </c>
      <c r="G34" s="138">
        <v>10</v>
      </c>
      <c r="H34" s="138">
        <v>3</v>
      </c>
      <c r="I34" s="138">
        <v>0</v>
      </c>
      <c r="J34" s="138">
        <v>3</v>
      </c>
      <c r="K34" s="138">
        <v>0</v>
      </c>
      <c r="L34" s="138">
        <v>-2</v>
      </c>
      <c r="M34" s="138">
        <v>0</v>
      </c>
      <c r="N34" s="119">
        <v>51</v>
      </c>
    </row>
    <row r="35" spans="1:14" ht="18" customHeight="1" x14ac:dyDescent="0.25">
      <c r="A35" s="160" t="s">
        <v>145</v>
      </c>
      <c r="B35" s="119">
        <v>966</v>
      </c>
      <c r="C35" s="119">
        <v>675</v>
      </c>
      <c r="D35" s="119">
        <v>1756</v>
      </c>
      <c r="E35" s="119">
        <v>3456</v>
      </c>
      <c r="F35" s="119">
        <v>999</v>
      </c>
      <c r="G35" s="119">
        <v>1949</v>
      </c>
      <c r="H35" s="119">
        <v>73</v>
      </c>
      <c r="I35" s="119">
        <v>20</v>
      </c>
      <c r="J35" s="119">
        <v>32</v>
      </c>
      <c r="K35" s="119">
        <v>14</v>
      </c>
      <c r="L35" s="119">
        <v>4</v>
      </c>
      <c r="M35" s="119">
        <v>3</v>
      </c>
      <c r="N35" s="119">
        <v>9947</v>
      </c>
    </row>
    <row r="36" spans="1:14" x14ac:dyDescent="0.25">
      <c r="A36" s="108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</row>
    <row r="37" spans="1:14" ht="31.5" customHeight="1" x14ac:dyDescent="0.25">
      <c r="A37" s="141" t="s">
        <v>146</v>
      </c>
      <c r="B37" s="138">
        <v>4</v>
      </c>
      <c r="C37" s="138">
        <v>0</v>
      </c>
      <c r="D37" s="138">
        <v>22</v>
      </c>
      <c r="E37" s="138">
        <v>67</v>
      </c>
      <c r="F37" s="138">
        <v>29</v>
      </c>
      <c r="G37" s="138">
        <v>54</v>
      </c>
      <c r="H37" s="138">
        <v>2</v>
      </c>
      <c r="I37" s="138">
        <v>0</v>
      </c>
      <c r="J37" s="138">
        <v>0</v>
      </c>
      <c r="K37" s="138">
        <v>4</v>
      </c>
      <c r="L37" s="138">
        <v>1</v>
      </c>
      <c r="M37" s="138">
        <v>0</v>
      </c>
      <c r="N37" s="119">
        <v>183</v>
      </c>
    </row>
    <row r="38" spans="1:14" ht="19.5" customHeight="1" x14ac:dyDescent="0.25">
      <c r="A38" s="141" t="s">
        <v>79</v>
      </c>
      <c r="B38" s="138">
        <v>5</v>
      </c>
      <c r="C38" s="138">
        <v>0</v>
      </c>
      <c r="D38" s="138">
        <v>15</v>
      </c>
      <c r="E38" s="138">
        <v>16</v>
      </c>
      <c r="F38" s="138">
        <v>2</v>
      </c>
      <c r="G38" s="138">
        <v>3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19">
        <v>41</v>
      </c>
    </row>
    <row r="39" spans="1:14" x14ac:dyDescent="0.25">
      <c r="A39" s="111" t="s">
        <v>3</v>
      </c>
      <c r="B39" s="119">
        <v>9</v>
      </c>
      <c r="C39" s="119">
        <v>0</v>
      </c>
      <c r="D39" s="119">
        <v>37</v>
      </c>
      <c r="E39" s="119">
        <v>83</v>
      </c>
      <c r="F39" s="119">
        <v>31</v>
      </c>
      <c r="G39" s="119">
        <v>57</v>
      </c>
      <c r="H39" s="119">
        <v>2</v>
      </c>
      <c r="I39" s="119">
        <v>0</v>
      </c>
      <c r="J39" s="119">
        <v>0</v>
      </c>
      <c r="K39" s="119">
        <v>4</v>
      </c>
      <c r="L39" s="119">
        <v>1</v>
      </c>
      <c r="M39" s="119">
        <v>0</v>
      </c>
      <c r="N39" s="119">
        <v>224</v>
      </c>
    </row>
    <row r="40" spans="1:14" x14ac:dyDescent="0.25">
      <c r="A40" s="114"/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145"/>
    </row>
    <row r="41" spans="1:14" x14ac:dyDescent="0.25">
      <c r="A41" s="115"/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145"/>
    </row>
    <row r="42" spans="1:14" ht="44.25" customHeight="1" x14ac:dyDescent="0.25">
      <c r="A42" s="114" t="s">
        <v>80</v>
      </c>
      <c r="B42" s="215" t="s">
        <v>81</v>
      </c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</row>
    <row r="43" spans="1:14" ht="30.75" customHeight="1" x14ac:dyDescent="0.25">
      <c r="A43" s="114" t="s">
        <v>82</v>
      </c>
      <c r="B43" s="215" t="s">
        <v>83</v>
      </c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</row>
    <row r="44" spans="1:14" ht="35.25" customHeight="1" x14ac:dyDescent="0.25">
      <c r="A44" s="114" t="s">
        <v>84</v>
      </c>
      <c r="B44" s="215" t="s">
        <v>85</v>
      </c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</row>
    <row r="45" spans="1:14" ht="30.75" customHeight="1" x14ac:dyDescent="0.25">
      <c r="A45" s="114" t="s">
        <v>86</v>
      </c>
      <c r="B45" s="215" t="s">
        <v>87</v>
      </c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</row>
    <row r="46" spans="1:14" ht="18" customHeight="1" x14ac:dyDescent="0.25">
      <c r="A46" s="115" t="s">
        <v>88</v>
      </c>
      <c r="B46" s="215" t="s">
        <v>97</v>
      </c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</row>
    <row r="47" spans="1:14" x14ac:dyDescent="0.25">
      <c r="A47" s="145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</row>
    <row r="48" spans="1:14" x14ac:dyDescent="0.25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</row>
    <row r="49" spans="1:13" x14ac:dyDescent="0.25">
      <c r="A49" s="146" t="s">
        <v>147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</row>
    <row r="50" spans="1:13" x14ac:dyDescent="0.25">
      <c r="A50" s="146" t="s">
        <v>55</v>
      </c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</row>
  </sheetData>
  <mergeCells count="30">
    <mergeCell ref="A1:N1"/>
    <mergeCell ref="A2:A4"/>
    <mergeCell ref="B2:G2"/>
    <mergeCell ref="H2:M2"/>
    <mergeCell ref="N2:N4"/>
    <mergeCell ref="B3:C3"/>
    <mergeCell ref="D3:E3"/>
    <mergeCell ref="F3:G3"/>
    <mergeCell ref="H3:I3"/>
    <mergeCell ref="J3:K3"/>
    <mergeCell ref="L3:M3"/>
    <mergeCell ref="B23:M23"/>
    <mergeCell ref="A25:N25"/>
    <mergeCell ref="A26:A28"/>
    <mergeCell ref="B26:G26"/>
    <mergeCell ref="H26:M26"/>
    <mergeCell ref="N26:N28"/>
    <mergeCell ref="B27:C27"/>
    <mergeCell ref="D27:E27"/>
    <mergeCell ref="F27:G27"/>
    <mergeCell ref="B43:M43"/>
    <mergeCell ref="B44:M44"/>
    <mergeCell ref="B45:M45"/>
    <mergeCell ref="B46:M46"/>
    <mergeCell ref="H27:I27"/>
    <mergeCell ref="J27:K27"/>
    <mergeCell ref="L27:M27"/>
    <mergeCell ref="B40:M40"/>
    <mergeCell ref="B41:M41"/>
    <mergeCell ref="B42:M4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topLeftCell="A13" zoomScale="90" zoomScaleNormal="90" workbookViewId="0">
      <selection activeCell="H38" sqref="H38"/>
    </sheetView>
  </sheetViews>
  <sheetFormatPr defaultRowHeight="12.75" x14ac:dyDescent="0.2"/>
  <cols>
    <col min="1" max="1" width="5.28515625" style="163" customWidth="1"/>
    <col min="2" max="2" width="50.140625" style="163" customWidth="1"/>
    <col min="3" max="3" width="13" style="163" customWidth="1"/>
    <col min="4" max="4" width="9.140625" style="163" customWidth="1"/>
    <col min="5" max="15" width="9.140625" style="163"/>
    <col min="16" max="16" width="9.7109375" style="163" customWidth="1"/>
    <col min="17" max="17" width="27.42578125" style="163" hidden="1" customWidth="1"/>
    <col min="18" max="16384" width="9.140625" style="163"/>
  </cols>
  <sheetData>
    <row r="1" spans="1:17" ht="15" x14ac:dyDescent="0.25">
      <c r="A1" s="162"/>
      <c r="B1" s="223" t="s">
        <v>149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7" ht="15" x14ac:dyDescent="0.25">
      <c r="A2" s="162"/>
      <c r="B2" s="224" t="s">
        <v>0</v>
      </c>
      <c r="C2" s="219" t="s">
        <v>29</v>
      </c>
      <c r="D2" s="227"/>
      <c r="E2" s="227"/>
      <c r="F2" s="227"/>
      <c r="G2" s="227"/>
      <c r="H2" s="220"/>
      <c r="I2" s="219" t="s">
        <v>36</v>
      </c>
      <c r="J2" s="227"/>
      <c r="K2" s="227"/>
      <c r="L2" s="227"/>
      <c r="M2" s="227"/>
      <c r="N2" s="220"/>
      <c r="O2" s="224" t="s">
        <v>3</v>
      </c>
      <c r="Q2" s="164" t="s">
        <v>150</v>
      </c>
    </row>
    <row r="3" spans="1:17" ht="15" x14ac:dyDescent="0.25">
      <c r="A3" s="162"/>
      <c r="B3" s="225"/>
      <c r="C3" s="219" t="s">
        <v>15</v>
      </c>
      <c r="D3" s="220"/>
      <c r="E3" s="219" t="s">
        <v>4</v>
      </c>
      <c r="F3" s="220"/>
      <c r="G3" s="219" t="s">
        <v>16</v>
      </c>
      <c r="H3" s="220"/>
      <c r="I3" s="219" t="s">
        <v>15</v>
      </c>
      <c r="J3" s="220"/>
      <c r="K3" s="219" t="s">
        <v>4</v>
      </c>
      <c r="L3" s="220"/>
      <c r="M3" s="219" t="s">
        <v>16</v>
      </c>
      <c r="N3" s="220"/>
      <c r="O3" s="225"/>
    </row>
    <row r="4" spans="1:17" ht="15" x14ac:dyDescent="0.25">
      <c r="A4" s="162"/>
      <c r="B4" s="226"/>
      <c r="C4" s="161" t="s">
        <v>65</v>
      </c>
      <c r="D4" s="161" t="s">
        <v>27</v>
      </c>
      <c r="E4" s="161" t="s">
        <v>65</v>
      </c>
      <c r="F4" s="161" t="s">
        <v>27</v>
      </c>
      <c r="G4" s="161" t="s">
        <v>65</v>
      </c>
      <c r="H4" s="161" t="s">
        <v>27</v>
      </c>
      <c r="I4" s="161" t="s">
        <v>65</v>
      </c>
      <c r="J4" s="161" t="s">
        <v>27</v>
      </c>
      <c r="K4" s="161" t="s">
        <v>65</v>
      </c>
      <c r="L4" s="161" t="s">
        <v>27</v>
      </c>
      <c r="M4" s="161" t="s">
        <v>65</v>
      </c>
      <c r="N4" s="161" t="s">
        <v>27</v>
      </c>
      <c r="O4" s="226"/>
    </row>
    <row r="5" spans="1:17" ht="15" x14ac:dyDescent="0.25">
      <c r="A5" s="162"/>
      <c r="B5" s="121" t="s">
        <v>17</v>
      </c>
      <c r="C5" s="96">
        <v>539</v>
      </c>
      <c r="D5" s="96">
        <v>414</v>
      </c>
      <c r="E5" s="96">
        <v>1145</v>
      </c>
      <c r="F5" s="96">
        <v>2129</v>
      </c>
      <c r="G5" s="96">
        <v>314</v>
      </c>
      <c r="H5" s="96">
        <v>604</v>
      </c>
      <c r="I5" s="96">
        <v>31</v>
      </c>
      <c r="J5" s="96">
        <v>16</v>
      </c>
      <c r="K5" s="96">
        <v>11</v>
      </c>
      <c r="L5" s="96">
        <v>14</v>
      </c>
      <c r="M5" s="96">
        <v>4</v>
      </c>
      <c r="N5" s="96">
        <v>3</v>
      </c>
      <c r="O5" s="152">
        <v>5224</v>
      </c>
    </row>
    <row r="6" spans="1:17" ht="15" x14ac:dyDescent="0.25">
      <c r="A6" s="162"/>
      <c r="B6" s="121" t="s">
        <v>31</v>
      </c>
      <c r="C6" s="96">
        <v>68</v>
      </c>
      <c r="D6" s="96">
        <v>27</v>
      </c>
      <c r="E6" s="96">
        <v>139</v>
      </c>
      <c r="F6" s="96">
        <v>250</v>
      </c>
      <c r="G6" s="96">
        <v>149</v>
      </c>
      <c r="H6" s="96">
        <v>266</v>
      </c>
      <c r="I6" s="96">
        <v>6</v>
      </c>
      <c r="J6" s="96">
        <v>1</v>
      </c>
      <c r="K6" s="96">
        <v>0</v>
      </c>
      <c r="L6" s="96">
        <v>0</v>
      </c>
      <c r="M6" s="96">
        <v>0</v>
      </c>
      <c r="N6" s="96">
        <v>0</v>
      </c>
      <c r="O6" s="152">
        <v>906</v>
      </c>
    </row>
    <row r="7" spans="1:17" ht="15" x14ac:dyDescent="0.25">
      <c r="A7" s="162"/>
      <c r="B7" s="121" t="s">
        <v>19</v>
      </c>
      <c r="C7" s="96">
        <v>127</v>
      </c>
      <c r="D7" s="96">
        <v>66</v>
      </c>
      <c r="E7" s="96">
        <v>203</v>
      </c>
      <c r="F7" s="96">
        <v>363</v>
      </c>
      <c r="G7" s="96">
        <v>314</v>
      </c>
      <c r="H7" s="96">
        <v>738</v>
      </c>
      <c r="I7" s="96">
        <v>11</v>
      </c>
      <c r="J7" s="96">
        <v>1</v>
      </c>
      <c r="K7" s="96">
        <v>5</v>
      </c>
      <c r="L7" s="96">
        <v>0</v>
      </c>
      <c r="M7" s="96">
        <v>0</v>
      </c>
      <c r="N7" s="96">
        <v>0</v>
      </c>
      <c r="O7" s="152">
        <v>1828</v>
      </c>
    </row>
    <row r="8" spans="1:17" ht="15" x14ac:dyDescent="0.25">
      <c r="A8" s="162"/>
      <c r="B8" s="121" t="s">
        <v>6</v>
      </c>
      <c r="C8" s="96">
        <v>54</v>
      </c>
      <c r="D8" s="96">
        <v>34</v>
      </c>
      <c r="E8" s="96">
        <v>47</v>
      </c>
      <c r="F8" s="96">
        <v>129</v>
      </c>
      <c r="G8" s="96">
        <v>36</v>
      </c>
      <c r="H8" s="96">
        <v>84</v>
      </c>
      <c r="I8" s="96">
        <v>2</v>
      </c>
      <c r="J8" s="96">
        <v>0</v>
      </c>
      <c r="K8" s="96">
        <v>4</v>
      </c>
      <c r="L8" s="96">
        <v>0</v>
      </c>
      <c r="M8" s="96">
        <v>0</v>
      </c>
      <c r="N8" s="96">
        <v>0</v>
      </c>
      <c r="O8" s="152">
        <v>390</v>
      </c>
    </row>
    <row r="9" spans="1:17" ht="15" x14ac:dyDescent="0.25">
      <c r="A9" s="162"/>
      <c r="B9" s="121" t="s">
        <v>20</v>
      </c>
      <c r="C9" s="96">
        <v>8</v>
      </c>
      <c r="D9" s="96">
        <v>5</v>
      </c>
      <c r="E9" s="96">
        <v>13</v>
      </c>
      <c r="F9" s="96">
        <v>41</v>
      </c>
      <c r="G9" s="96">
        <v>10</v>
      </c>
      <c r="H9" s="96">
        <v>35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152">
        <v>112</v>
      </c>
    </row>
    <row r="10" spans="1:17" ht="15" x14ac:dyDescent="0.25">
      <c r="A10" s="162"/>
      <c r="B10" s="121" t="s">
        <v>7</v>
      </c>
      <c r="C10" s="96">
        <v>7</v>
      </c>
      <c r="D10" s="96">
        <v>9</v>
      </c>
      <c r="E10" s="96">
        <v>12</v>
      </c>
      <c r="F10" s="96">
        <v>15</v>
      </c>
      <c r="G10" s="96">
        <v>7</v>
      </c>
      <c r="H10" s="96">
        <v>12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152">
        <v>62</v>
      </c>
    </row>
    <row r="11" spans="1:17" ht="15" x14ac:dyDescent="0.25">
      <c r="A11" s="162"/>
      <c r="B11" s="121" t="s">
        <v>8</v>
      </c>
      <c r="C11" s="96">
        <v>40</v>
      </c>
      <c r="D11" s="96">
        <v>15</v>
      </c>
      <c r="E11" s="96">
        <v>28</v>
      </c>
      <c r="F11" s="96">
        <v>31</v>
      </c>
      <c r="G11" s="96">
        <v>16</v>
      </c>
      <c r="H11" s="96">
        <v>22</v>
      </c>
      <c r="I11" s="96">
        <v>3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152">
        <v>155</v>
      </c>
    </row>
    <row r="12" spans="1:17" ht="15" x14ac:dyDescent="0.25">
      <c r="A12" s="162"/>
      <c r="B12" s="121" t="s">
        <v>32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152">
        <v>0</v>
      </c>
    </row>
    <row r="13" spans="1:17" ht="15" x14ac:dyDescent="0.25">
      <c r="A13" s="162"/>
      <c r="B13" s="121" t="s">
        <v>10</v>
      </c>
      <c r="C13" s="96">
        <v>26</v>
      </c>
      <c r="D13" s="96">
        <v>15</v>
      </c>
      <c r="E13" s="96">
        <v>42</v>
      </c>
      <c r="F13" s="96">
        <v>49</v>
      </c>
      <c r="G13" s="96">
        <v>15</v>
      </c>
      <c r="H13" s="96">
        <v>12</v>
      </c>
      <c r="I13" s="96">
        <v>10</v>
      </c>
      <c r="J13" s="96">
        <v>2</v>
      </c>
      <c r="K13" s="96">
        <v>3</v>
      </c>
      <c r="L13" s="96">
        <v>2</v>
      </c>
      <c r="M13" s="96">
        <v>0</v>
      </c>
      <c r="N13" s="96">
        <v>0</v>
      </c>
      <c r="O13" s="152">
        <v>176</v>
      </c>
    </row>
    <row r="14" spans="1:17" ht="15" x14ac:dyDescent="0.25">
      <c r="A14" s="162"/>
      <c r="B14" s="121" t="s">
        <v>33</v>
      </c>
      <c r="C14" s="96">
        <v>4</v>
      </c>
      <c r="D14" s="96">
        <v>5</v>
      </c>
      <c r="E14" s="96">
        <v>5</v>
      </c>
      <c r="F14" s="96">
        <v>17</v>
      </c>
      <c r="G14" s="96">
        <v>9</v>
      </c>
      <c r="H14" s="96">
        <v>12</v>
      </c>
      <c r="I14" s="96">
        <v>0</v>
      </c>
      <c r="J14" s="96">
        <v>1</v>
      </c>
      <c r="K14" s="96">
        <v>0</v>
      </c>
      <c r="L14" s="96">
        <v>0</v>
      </c>
      <c r="M14" s="96">
        <v>0</v>
      </c>
      <c r="N14" s="96">
        <v>0</v>
      </c>
      <c r="O14" s="152">
        <v>53</v>
      </c>
    </row>
    <row r="15" spans="1:17" ht="15" x14ac:dyDescent="0.25">
      <c r="A15" s="162"/>
      <c r="B15" s="121" t="s">
        <v>22</v>
      </c>
      <c r="C15" s="96">
        <v>73</v>
      </c>
      <c r="D15" s="96">
        <v>57</v>
      </c>
      <c r="E15" s="96">
        <v>159</v>
      </c>
      <c r="F15" s="96">
        <v>573</v>
      </c>
      <c r="G15" s="96">
        <v>80</v>
      </c>
      <c r="H15" s="96">
        <v>194</v>
      </c>
      <c r="I15" s="96">
        <v>2</v>
      </c>
      <c r="J15" s="96">
        <v>0</v>
      </c>
      <c r="K15" s="96">
        <v>2</v>
      </c>
      <c r="L15" s="96">
        <v>0</v>
      </c>
      <c r="M15" s="96">
        <v>0</v>
      </c>
      <c r="N15" s="96">
        <v>0</v>
      </c>
      <c r="O15" s="152">
        <v>1140</v>
      </c>
    </row>
    <row r="16" spans="1:17" ht="15" x14ac:dyDescent="0.25">
      <c r="A16" s="162"/>
      <c r="B16" s="121" t="s">
        <v>28</v>
      </c>
      <c r="C16" s="96">
        <v>8</v>
      </c>
      <c r="D16" s="96">
        <v>6</v>
      </c>
      <c r="E16" s="96">
        <v>5</v>
      </c>
      <c r="F16" s="96">
        <v>13</v>
      </c>
      <c r="G16" s="96">
        <v>23</v>
      </c>
      <c r="H16" s="96">
        <v>25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152">
        <v>80</v>
      </c>
    </row>
    <row r="17" spans="1:16" ht="15" x14ac:dyDescent="0.25">
      <c r="A17" s="162"/>
      <c r="B17" s="121" t="s">
        <v>114</v>
      </c>
      <c r="C17" s="96">
        <v>31</v>
      </c>
      <c r="D17" s="96">
        <v>17</v>
      </c>
      <c r="E17" s="96">
        <v>25</v>
      </c>
      <c r="F17" s="96">
        <v>19</v>
      </c>
      <c r="G17" s="96">
        <v>3</v>
      </c>
      <c r="H17" s="96">
        <v>15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152">
        <v>110</v>
      </c>
    </row>
    <row r="18" spans="1:16" ht="15" x14ac:dyDescent="0.25">
      <c r="A18" s="162"/>
      <c r="B18" s="121" t="s">
        <v>99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152">
        <v>0</v>
      </c>
    </row>
    <row r="19" spans="1:16" ht="15" x14ac:dyDescent="0.25">
      <c r="A19" s="162"/>
      <c r="B19" s="121" t="s">
        <v>122</v>
      </c>
      <c r="C19" s="96">
        <v>6</v>
      </c>
      <c r="D19" s="96">
        <v>4</v>
      </c>
      <c r="E19" s="96">
        <v>9</v>
      </c>
      <c r="F19" s="96">
        <v>4</v>
      </c>
      <c r="G19" s="96">
        <v>3</v>
      </c>
      <c r="H19" s="96">
        <v>5</v>
      </c>
      <c r="I19" s="96">
        <v>4</v>
      </c>
      <c r="J19" s="96">
        <v>1</v>
      </c>
      <c r="K19" s="96">
        <v>5</v>
      </c>
      <c r="L19" s="96">
        <v>3</v>
      </c>
      <c r="M19" s="96">
        <v>0</v>
      </c>
      <c r="N19" s="96">
        <v>0</v>
      </c>
      <c r="O19" s="152">
        <v>44</v>
      </c>
    </row>
    <row r="20" spans="1:16" ht="15" x14ac:dyDescent="0.25">
      <c r="A20" s="162"/>
      <c r="B20" s="121" t="s">
        <v>123</v>
      </c>
      <c r="C20" s="96">
        <v>24</v>
      </c>
      <c r="D20" s="96">
        <v>5</v>
      </c>
      <c r="E20" s="96">
        <v>12</v>
      </c>
      <c r="F20" s="96">
        <v>21</v>
      </c>
      <c r="G20" s="96">
        <v>27</v>
      </c>
      <c r="H20" s="96">
        <v>96</v>
      </c>
      <c r="I20" s="96">
        <v>4</v>
      </c>
      <c r="J20" s="96">
        <v>1</v>
      </c>
      <c r="K20" s="96">
        <v>0</v>
      </c>
      <c r="L20" s="96">
        <v>0</v>
      </c>
      <c r="M20" s="96">
        <v>2</v>
      </c>
      <c r="N20" s="96">
        <v>1</v>
      </c>
      <c r="O20" s="152">
        <v>193</v>
      </c>
    </row>
    <row r="21" spans="1:16" ht="15" x14ac:dyDescent="0.25">
      <c r="A21" s="162"/>
      <c r="B21" s="151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</row>
    <row r="22" spans="1:16" ht="15" x14ac:dyDescent="0.25">
      <c r="A22" s="162"/>
      <c r="B22" s="101" t="s">
        <v>3</v>
      </c>
      <c r="C22" s="133">
        <v>1015</v>
      </c>
      <c r="D22" s="133">
        <v>679</v>
      </c>
      <c r="E22" s="133">
        <v>1844</v>
      </c>
      <c r="F22" s="133">
        <v>3654</v>
      </c>
      <c r="G22" s="133">
        <v>1006</v>
      </c>
      <c r="H22" s="133">
        <v>2120</v>
      </c>
      <c r="I22" s="133">
        <v>73</v>
      </c>
      <c r="J22" s="133">
        <v>23</v>
      </c>
      <c r="K22" s="133">
        <v>30</v>
      </c>
      <c r="L22" s="133">
        <v>19</v>
      </c>
      <c r="M22" s="133">
        <v>6</v>
      </c>
      <c r="N22" s="133">
        <v>4</v>
      </c>
      <c r="O22" s="133">
        <v>10473</v>
      </c>
    </row>
    <row r="23" spans="1:16" ht="15" x14ac:dyDescent="0.25">
      <c r="A23" s="162"/>
      <c r="B23" s="165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</row>
    <row r="24" spans="1:16" ht="15" customHeight="1" x14ac:dyDescent="0.25">
      <c r="A24" s="162"/>
      <c r="B24" s="167" t="s">
        <v>124</v>
      </c>
      <c r="C24" s="221" t="s">
        <v>151</v>
      </c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166"/>
    </row>
    <row r="25" spans="1:16" ht="15" customHeight="1" x14ac:dyDescent="0.25">
      <c r="A25" s="162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6"/>
    </row>
    <row r="26" spans="1:16" x14ac:dyDescent="0.2">
      <c r="B26" s="222" t="s">
        <v>152</v>
      </c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</row>
    <row r="27" spans="1:16" x14ac:dyDescent="0.2">
      <c r="B27" s="218" t="s">
        <v>0</v>
      </c>
      <c r="C27" s="218" t="s">
        <v>29</v>
      </c>
      <c r="D27" s="218"/>
      <c r="E27" s="218"/>
      <c r="F27" s="218"/>
      <c r="G27" s="218"/>
      <c r="H27" s="218"/>
      <c r="I27" s="218" t="s">
        <v>36</v>
      </c>
      <c r="J27" s="218"/>
      <c r="K27" s="218"/>
      <c r="L27" s="218"/>
      <c r="M27" s="218"/>
      <c r="N27" s="218"/>
      <c r="O27" s="218" t="s">
        <v>63</v>
      </c>
    </row>
    <row r="28" spans="1:16" x14ac:dyDescent="0.2">
      <c r="B28" s="218"/>
      <c r="C28" s="218" t="s">
        <v>15</v>
      </c>
      <c r="D28" s="218"/>
      <c r="E28" s="218" t="s">
        <v>4</v>
      </c>
      <c r="F28" s="218"/>
      <c r="G28" s="218" t="s">
        <v>16</v>
      </c>
      <c r="H28" s="218"/>
      <c r="I28" s="218" t="s">
        <v>15</v>
      </c>
      <c r="J28" s="218"/>
      <c r="K28" s="218" t="s">
        <v>4</v>
      </c>
      <c r="L28" s="218"/>
      <c r="M28" s="218" t="s">
        <v>16</v>
      </c>
      <c r="N28" s="218"/>
      <c r="O28" s="218"/>
    </row>
    <row r="29" spans="1:16" x14ac:dyDescent="0.2">
      <c r="B29" s="218"/>
      <c r="C29" s="169" t="s">
        <v>26</v>
      </c>
      <c r="D29" s="169" t="s">
        <v>27</v>
      </c>
      <c r="E29" s="169" t="s">
        <v>26</v>
      </c>
      <c r="F29" s="169" t="s">
        <v>27</v>
      </c>
      <c r="G29" s="169" t="s">
        <v>26</v>
      </c>
      <c r="H29" s="169" t="s">
        <v>27</v>
      </c>
      <c r="I29" s="169" t="s">
        <v>26</v>
      </c>
      <c r="J29" s="169" t="s">
        <v>27</v>
      </c>
      <c r="K29" s="169" t="s">
        <v>26</v>
      </c>
      <c r="L29" s="169" t="s">
        <v>27</v>
      </c>
      <c r="M29" s="169" t="s">
        <v>26</v>
      </c>
      <c r="N29" s="169" t="s">
        <v>27</v>
      </c>
      <c r="O29" s="218"/>
    </row>
    <row r="30" spans="1:16" x14ac:dyDescent="0.2">
      <c r="B30" s="170" t="s">
        <v>153</v>
      </c>
      <c r="C30" s="171">
        <v>968</v>
      </c>
      <c r="D30" s="171">
        <v>674</v>
      </c>
      <c r="E30" s="171">
        <v>1754</v>
      </c>
      <c r="F30" s="171">
        <v>3430</v>
      </c>
      <c r="G30" s="171">
        <v>994</v>
      </c>
      <c r="H30" s="171">
        <v>2005</v>
      </c>
      <c r="I30" s="171">
        <v>75</v>
      </c>
      <c r="J30" s="171">
        <v>20</v>
      </c>
      <c r="K30" s="171">
        <v>32</v>
      </c>
      <c r="L30" s="171">
        <v>14</v>
      </c>
      <c r="M30" s="171">
        <v>4</v>
      </c>
      <c r="N30" s="171">
        <v>3</v>
      </c>
      <c r="O30" s="172">
        <v>9973</v>
      </c>
    </row>
    <row r="31" spans="1:16" ht="15" x14ac:dyDescent="0.2">
      <c r="B31" s="173" t="s">
        <v>71</v>
      </c>
      <c r="C31" s="171">
        <v>22</v>
      </c>
      <c r="D31" s="171">
        <v>8</v>
      </c>
      <c r="E31" s="171">
        <v>63</v>
      </c>
      <c r="F31" s="171">
        <v>126</v>
      </c>
      <c r="G31" s="171">
        <v>59</v>
      </c>
      <c r="H31" s="171">
        <v>138</v>
      </c>
      <c r="I31" s="171">
        <v>0</v>
      </c>
      <c r="J31" s="171">
        <v>0</v>
      </c>
      <c r="K31" s="171">
        <v>0</v>
      </c>
      <c r="L31" s="171">
        <v>0</v>
      </c>
      <c r="M31" s="171">
        <v>3</v>
      </c>
      <c r="N31" s="171">
        <v>0</v>
      </c>
      <c r="O31" s="172">
        <v>419</v>
      </c>
    </row>
    <row r="32" spans="1:16" ht="15" x14ac:dyDescent="0.2">
      <c r="B32" s="173" t="s">
        <v>72</v>
      </c>
      <c r="C32" s="171">
        <v>50</v>
      </c>
      <c r="D32" s="171">
        <v>29</v>
      </c>
      <c r="E32" s="171">
        <v>222</v>
      </c>
      <c r="F32" s="171">
        <v>441</v>
      </c>
      <c r="G32" s="171">
        <v>46</v>
      </c>
      <c r="H32" s="171">
        <v>87</v>
      </c>
      <c r="I32" s="171">
        <v>6</v>
      </c>
      <c r="J32" s="171">
        <v>6</v>
      </c>
      <c r="K32" s="171">
        <v>5</v>
      </c>
      <c r="L32" s="171">
        <v>3</v>
      </c>
      <c r="M32" s="171">
        <v>0</v>
      </c>
      <c r="N32" s="171">
        <v>0</v>
      </c>
      <c r="O32" s="172">
        <v>895</v>
      </c>
    </row>
    <row r="33" spans="1:15" ht="15" x14ac:dyDescent="0.2">
      <c r="B33" s="173" t="s">
        <v>73</v>
      </c>
      <c r="C33" s="171">
        <v>1</v>
      </c>
      <c r="D33" s="171">
        <v>1</v>
      </c>
      <c r="E33" s="171">
        <v>62</v>
      </c>
      <c r="F33" s="171">
        <v>166</v>
      </c>
      <c r="G33" s="171">
        <v>24</v>
      </c>
      <c r="H33" s="171">
        <v>58</v>
      </c>
      <c r="I33" s="171">
        <v>0</v>
      </c>
      <c r="J33" s="171">
        <v>0</v>
      </c>
      <c r="K33" s="171">
        <v>0</v>
      </c>
      <c r="L33" s="171">
        <v>5</v>
      </c>
      <c r="M33" s="171">
        <v>0</v>
      </c>
      <c r="N33" s="171">
        <v>1</v>
      </c>
      <c r="O33" s="172">
        <v>318</v>
      </c>
    </row>
    <row r="34" spans="1:15" ht="15" x14ac:dyDescent="0.2">
      <c r="B34" s="173" t="s">
        <v>74</v>
      </c>
      <c r="C34" s="171">
        <v>38</v>
      </c>
      <c r="D34" s="171">
        <v>46</v>
      </c>
      <c r="E34" s="171">
        <v>255</v>
      </c>
      <c r="F34" s="171">
        <v>523</v>
      </c>
      <c r="G34" s="171">
        <v>117</v>
      </c>
      <c r="H34" s="171">
        <v>174</v>
      </c>
      <c r="I34" s="171">
        <v>9</v>
      </c>
      <c r="J34" s="171">
        <v>3</v>
      </c>
      <c r="K34" s="171">
        <v>5</v>
      </c>
      <c r="L34" s="171">
        <v>3</v>
      </c>
      <c r="M34" s="171">
        <v>1</v>
      </c>
      <c r="N34" s="171">
        <v>0</v>
      </c>
      <c r="O34" s="172">
        <v>1174</v>
      </c>
    </row>
    <row r="35" spans="1:15" ht="15" x14ac:dyDescent="0.2">
      <c r="B35" s="173" t="s">
        <v>96</v>
      </c>
      <c r="C35" s="171">
        <v>11</v>
      </c>
      <c r="D35" s="171">
        <v>10</v>
      </c>
      <c r="E35" s="171">
        <v>-1</v>
      </c>
      <c r="F35" s="171">
        <v>16</v>
      </c>
      <c r="G35" s="171">
        <v>1</v>
      </c>
      <c r="H35" s="171">
        <v>4</v>
      </c>
      <c r="I35" s="171">
        <v>1</v>
      </c>
      <c r="J35" s="171">
        <v>0</v>
      </c>
      <c r="K35" s="171">
        <v>-2</v>
      </c>
      <c r="L35" s="171">
        <v>0</v>
      </c>
      <c r="M35" s="171">
        <v>0</v>
      </c>
      <c r="N35" s="171">
        <v>0</v>
      </c>
      <c r="O35" s="172">
        <v>40</v>
      </c>
    </row>
    <row r="36" spans="1:15" x14ac:dyDescent="0.2">
      <c r="B36" s="174" t="s">
        <v>155</v>
      </c>
      <c r="C36" s="172">
        <v>1015</v>
      </c>
      <c r="D36" s="172">
        <v>679</v>
      </c>
      <c r="E36" s="172">
        <v>1844</v>
      </c>
      <c r="F36" s="172">
        <v>3654</v>
      </c>
      <c r="G36" s="172">
        <v>1006</v>
      </c>
      <c r="H36" s="172">
        <v>2120</v>
      </c>
      <c r="I36" s="172">
        <v>73</v>
      </c>
      <c r="J36" s="172">
        <v>23</v>
      </c>
      <c r="K36" s="172">
        <v>30</v>
      </c>
      <c r="L36" s="172">
        <v>19</v>
      </c>
      <c r="M36" s="172">
        <v>6</v>
      </c>
      <c r="N36" s="172">
        <v>4</v>
      </c>
      <c r="O36" s="172">
        <v>10473</v>
      </c>
    </row>
    <row r="37" spans="1:15" x14ac:dyDescent="0.2">
      <c r="B37" s="175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</row>
    <row r="38" spans="1:15" ht="25.5" x14ac:dyDescent="0.2">
      <c r="B38" s="173" t="s">
        <v>154</v>
      </c>
      <c r="C38" s="171">
        <v>4</v>
      </c>
      <c r="D38" s="171">
        <v>0</v>
      </c>
      <c r="E38" s="171">
        <v>28</v>
      </c>
      <c r="F38" s="171">
        <v>61</v>
      </c>
      <c r="G38" s="171">
        <v>19</v>
      </c>
      <c r="H38" s="171">
        <v>50</v>
      </c>
      <c r="I38" s="171">
        <v>0</v>
      </c>
      <c r="J38" s="171">
        <v>0</v>
      </c>
      <c r="K38" s="171">
        <v>1</v>
      </c>
      <c r="L38" s="171">
        <v>0</v>
      </c>
      <c r="M38" s="171">
        <v>2</v>
      </c>
      <c r="N38" s="171">
        <v>1</v>
      </c>
      <c r="O38" s="172">
        <v>166</v>
      </c>
    </row>
    <row r="39" spans="1:15" x14ac:dyDescent="0.2">
      <c r="B39" s="173" t="s">
        <v>79</v>
      </c>
      <c r="C39" s="171">
        <v>14</v>
      </c>
      <c r="D39" s="171">
        <v>13</v>
      </c>
      <c r="E39" s="171">
        <v>54</v>
      </c>
      <c r="F39" s="171">
        <v>97</v>
      </c>
      <c r="G39" s="171">
        <v>5</v>
      </c>
      <c r="H39" s="171">
        <v>27</v>
      </c>
      <c r="I39" s="171">
        <v>0</v>
      </c>
      <c r="J39" s="171">
        <v>1</v>
      </c>
      <c r="K39" s="171">
        <v>0</v>
      </c>
      <c r="L39" s="171">
        <v>0</v>
      </c>
      <c r="M39" s="171">
        <v>0</v>
      </c>
      <c r="N39" s="171">
        <v>0</v>
      </c>
      <c r="O39" s="172">
        <v>211</v>
      </c>
    </row>
    <row r="40" spans="1:15" x14ac:dyDescent="0.2">
      <c r="B40" s="176" t="s">
        <v>3</v>
      </c>
      <c r="C40" s="172">
        <v>18</v>
      </c>
      <c r="D40" s="172">
        <v>13</v>
      </c>
      <c r="E40" s="172">
        <v>82</v>
      </c>
      <c r="F40" s="172">
        <v>158</v>
      </c>
      <c r="G40" s="172">
        <v>24</v>
      </c>
      <c r="H40" s="172">
        <v>77</v>
      </c>
      <c r="I40" s="172">
        <v>0</v>
      </c>
      <c r="J40" s="172">
        <v>1</v>
      </c>
      <c r="K40" s="172">
        <v>1</v>
      </c>
      <c r="L40" s="172">
        <v>0</v>
      </c>
      <c r="M40" s="172">
        <v>2</v>
      </c>
      <c r="N40" s="172">
        <v>1</v>
      </c>
      <c r="O40" s="172">
        <v>377</v>
      </c>
    </row>
    <row r="41" spans="1:15" ht="15" x14ac:dyDescent="0.25">
      <c r="A41" s="162"/>
      <c r="B41" s="165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</row>
    <row r="42" spans="1:15" ht="15" x14ac:dyDescent="0.25">
      <c r="A42" s="162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</row>
    <row r="43" spans="1:15" ht="21.75" customHeight="1" x14ac:dyDescent="0.25">
      <c r="A43" s="162"/>
      <c r="B43" s="114" t="s">
        <v>80</v>
      </c>
      <c r="C43" s="215" t="s">
        <v>81</v>
      </c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116"/>
    </row>
    <row r="44" spans="1:15" ht="18.75" customHeight="1" x14ac:dyDescent="0.25">
      <c r="A44" s="162"/>
      <c r="B44" s="114" t="s">
        <v>82</v>
      </c>
      <c r="C44" s="215" t="s">
        <v>83</v>
      </c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116"/>
    </row>
    <row r="45" spans="1:15" ht="21.75" customHeight="1" x14ac:dyDescent="0.25">
      <c r="A45" s="162"/>
      <c r="B45" s="114" t="s">
        <v>84</v>
      </c>
      <c r="C45" s="215" t="s">
        <v>85</v>
      </c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116"/>
    </row>
    <row r="46" spans="1:15" ht="21" customHeight="1" x14ac:dyDescent="0.25">
      <c r="A46" s="162"/>
      <c r="B46" s="114" t="s">
        <v>86</v>
      </c>
      <c r="C46" s="215" t="s">
        <v>87</v>
      </c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116"/>
    </row>
    <row r="47" spans="1:15" ht="21.75" customHeight="1" x14ac:dyDescent="0.25">
      <c r="A47" s="162"/>
      <c r="B47" s="115" t="s">
        <v>88</v>
      </c>
      <c r="C47" s="215" t="s">
        <v>97</v>
      </c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116"/>
    </row>
    <row r="48" spans="1:15" ht="15" x14ac:dyDescent="0.25">
      <c r="A48" s="162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</row>
    <row r="49" spans="1:15" ht="15" x14ac:dyDescent="0.25">
      <c r="A49" s="162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</row>
    <row r="50" spans="1:15" ht="15" x14ac:dyDescent="0.25">
      <c r="A50" s="162"/>
      <c r="B50" s="117" t="s">
        <v>147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</row>
    <row r="51" spans="1:15" ht="15" x14ac:dyDescent="0.25">
      <c r="A51" s="162"/>
      <c r="B51" s="117" t="s">
        <v>55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</row>
  </sheetData>
  <mergeCells count="28"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  <mergeCell ref="M3:N3"/>
    <mergeCell ref="C24:N24"/>
    <mergeCell ref="B26:P26"/>
    <mergeCell ref="B27:B29"/>
    <mergeCell ref="C27:H27"/>
    <mergeCell ref="I27:N27"/>
    <mergeCell ref="O27:O29"/>
    <mergeCell ref="C28:D28"/>
    <mergeCell ref="E28:F28"/>
    <mergeCell ref="G28:H28"/>
    <mergeCell ref="C46:N46"/>
    <mergeCell ref="C47:N47"/>
    <mergeCell ref="I28:J28"/>
    <mergeCell ref="K28:L28"/>
    <mergeCell ref="M28:N28"/>
    <mergeCell ref="C43:N43"/>
    <mergeCell ref="C44:N44"/>
    <mergeCell ref="C45:N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9"/>
  <sheetViews>
    <sheetView workbookViewId="0">
      <pane xSplit="1" ySplit="8" topLeftCell="C9" activePane="bottomRight" state="frozen"/>
      <selection pane="topRight" activeCell="B1" sqref="B1"/>
      <selection pane="bottomLeft" activeCell="A9" sqref="A9"/>
      <selection pane="bottomRight" sqref="A1:J1"/>
    </sheetView>
  </sheetViews>
  <sheetFormatPr defaultRowHeight="15" x14ac:dyDescent="0.25"/>
  <cols>
    <col min="1" max="1" width="42.140625" style="5" customWidth="1"/>
    <col min="2" max="2" width="13.7109375" style="5" customWidth="1"/>
    <col min="3" max="3" width="15.7109375" style="5" customWidth="1"/>
    <col min="4" max="9" width="12.7109375" style="5" customWidth="1"/>
    <col min="10" max="10" width="12.7109375" style="43" customWidth="1"/>
  </cols>
  <sheetData>
    <row r="1" spans="1:10" x14ac:dyDescent="0.25">
      <c r="A1" s="177" t="s">
        <v>44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x14ac:dyDescent="0.25">
      <c r="A2" s="29" t="s">
        <v>0</v>
      </c>
      <c r="B2" s="189" t="s">
        <v>42</v>
      </c>
      <c r="C2" s="189" t="s">
        <v>34</v>
      </c>
      <c r="D2" s="190" t="s">
        <v>13</v>
      </c>
      <c r="E2" s="190"/>
      <c r="F2" s="190"/>
      <c r="G2" s="190" t="s">
        <v>36</v>
      </c>
      <c r="H2" s="190"/>
      <c r="I2" s="190"/>
      <c r="J2" s="182" t="s">
        <v>3</v>
      </c>
    </row>
    <row r="3" spans="1:10" x14ac:dyDescent="0.25">
      <c r="A3" s="29" t="s">
        <v>1</v>
      </c>
      <c r="B3" s="189"/>
      <c r="C3" s="189"/>
      <c r="D3" s="27" t="s">
        <v>15</v>
      </c>
      <c r="E3" s="27" t="s">
        <v>16</v>
      </c>
      <c r="F3" s="27" t="s">
        <v>4</v>
      </c>
      <c r="G3" s="27" t="s">
        <v>15</v>
      </c>
      <c r="H3" s="27" t="s">
        <v>16</v>
      </c>
      <c r="I3" s="27" t="s">
        <v>4</v>
      </c>
      <c r="J3" s="182"/>
    </row>
    <row r="4" spans="1:10" x14ac:dyDescent="0.25">
      <c r="A4" s="52" t="s">
        <v>17</v>
      </c>
      <c r="B4" s="20">
        <v>129</v>
      </c>
      <c r="C4" s="20">
        <v>121</v>
      </c>
      <c r="D4" s="20">
        <v>387</v>
      </c>
      <c r="E4" s="20">
        <v>450</v>
      </c>
      <c r="F4" s="20">
        <v>1038</v>
      </c>
      <c r="G4" s="20">
        <v>47</v>
      </c>
      <c r="H4" s="20">
        <v>3</v>
      </c>
      <c r="I4" s="20">
        <v>11</v>
      </c>
      <c r="J4" s="33">
        <f>SUM(D4:I4)</f>
        <v>1936</v>
      </c>
    </row>
    <row r="5" spans="1:10" x14ac:dyDescent="0.25">
      <c r="A5" s="50" t="s">
        <v>3</v>
      </c>
      <c r="B5" s="26">
        <f>SUM(B4)</f>
        <v>129</v>
      </c>
      <c r="C5" s="26">
        <f>SUM(C4)</f>
        <v>121</v>
      </c>
      <c r="D5" s="26">
        <f t="shared" ref="D5:J5" si="0">SUM(D4:D4)</f>
        <v>387</v>
      </c>
      <c r="E5" s="26">
        <f t="shared" si="0"/>
        <v>450</v>
      </c>
      <c r="F5" s="26">
        <f t="shared" si="0"/>
        <v>1038</v>
      </c>
      <c r="G5" s="26">
        <f t="shared" si="0"/>
        <v>47</v>
      </c>
      <c r="H5" s="26">
        <f t="shared" si="0"/>
        <v>3</v>
      </c>
      <c r="I5" s="26">
        <f t="shared" si="0"/>
        <v>11</v>
      </c>
      <c r="J5" s="26">
        <f t="shared" si="0"/>
        <v>1936</v>
      </c>
    </row>
    <row r="6" spans="1:10" x14ac:dyDescent="0.25">
      <c r="A6" s="177" t="s">
        <v>18</v>
      </c>
      <c r="B6" s="177"/>
      <c r="C6" s="177"/>
      <c r="D6" s="177"/>
      <c r="E6" s="177"/>
      <c r="F6" s="177"/>
      <c r="G6" s="177"/>
      <c r="H6" s="177"/>
      <c r="I6" s="177"/>
      <c r="J6" s="177"/>
    </row>
    <row r="7" spans="1:10" x14ac:dyDescent="0.25">
      <c r="A7" s="183" t="s">
        <v>0</v>
      </c>
      <c r="B7" s="178" t="s">
        <v>42</v>
      </c>
      <c r="C7" s="178" t="s">
        <v>34</v>
      </c>
      <c r="D7" s="182" t="s">
        <v>13</v>
      </c>
      <c r="E7" s="182"/>
      <c r="F7" s="182"/>
      <c r="G7" s="182" t="s">
        <v>14</v>
      </c>
      <c r="H7" s="182"/>
      <c r="I7" s="182"/>
      <c r="J7" s="182" t="s">
        <v>3</v>
      </c>
    </row>
    <row r="8" spans="1:10" x14ac:dyDescent="0.25">
      <c r="A8" s="184"/>
      <c r="B8" s="178"/>
      <c r="C8" s="178"/>
      <c r="D8" s="28" t="s">
        <v>15</v>
      </c>
      <c r="E8" s="28" t="s">
        <v>16</v>
      </c>
      <c r="F8" s="28" t="s">
        <v>4</v>
      </c>
      <c r="G8" s="28" t="s">
        <v>15</v>
      </c>
      <c r="H8" s="28" t="s">
        <v>16</v>
      </c>
      <c r="I8" s="28" t="s">
        <v>4</v>
      </c>
      <c r="J8" s="182"/>
    </row>
    <row r="9" spans="1:10" x14ac:dyDescent="0.25">
      <c r="A9" s="51" t="s">
        <v>5</v>
      </c>
      <c r="B9" s="187">
        <v>18</v>
      </c>
      <c r="C9" s="187">
        <v>18</v>
      </c>
      <c r="D9" s="187">
        <v>204</v>
      </c>
      <c r="E9" s="187">
        <v>390</v>
      </c>
      <c r="F9" s="187">
        <v>1419</v>
      </c>
      <c r="G9" s="187">
        <v>16</v>
      </c>
      <c r="H9" s="187">
        <v>4</v>
      </c>
      <c r="I9" s="187">
        <v>0</v>
      </c>
      <c r="J9" s="188">
        <f>SUM(D9:I10)</f>
        <v>2033</v>
      </c>
    </row>
    <row r="10" spans="1:10" x14ac:dyDescent="0.25">
      <c r="A10" s="51" t="s">
        <v>19</v>
      </c>
      <c r="B10" s="187"/>
      <c r="C10" s="187"/>
      <c r="D10" s="187"/>
      <c r="E10" s="187"/>
      <c r="F10" s="187"/>
      <c r="G10" s="187"/>
      <c r="H10" s="187"/>
      <c r="I10" s="187"/>
      <c r="J10" s="188"/>
    </row>
    <row r="11" spans="1:10" x14ac:dyDescent="0.25">
      <c r="A11" s="51" t="s">
        <v>6</v>
      </c>
      <c r="B11" s="20">
        <v>23</v>
      </c>
      <c r="C11" s="20">
        <v>17</v>
      </c>
      <c r="D11" s="20">
        <v>36</v>
      </c>
      <c r="E11" s="20">
        <v>98</v>
      </c>
      <c r="F11" s="20">
        <v>76</v>
      </c>
      <c r="G11" s="20">
        <v>2</v>
      </c>
      <c r="H11" s="20">
        <v>0</v>
      </c>
      <c r="I11" s="20">
        <v>1</v>
      </c>
      <c r="J11" s="33">
        <f>SUM(D11:I11)</f>
        <v>213</v>
      </c>
    </row>
    <row r="12" spans="1:10" x14ac:dyDescent="0.25">
      <c r="A12" s="59" t="s">
        <v>37</v>
      </c>
      <c r="B12" s="25">
        <v>4</v>
      </c>
      <c r="C12" s="25">
        <v>4</v>
      </c>
      <c r="D12" s="20">
        <v>7</v>
      </c>
      <c r="E12" s="20">
        <v>17</v>
      </c>
      <c r="F12" s="20">
        <v>33</v>
      </c>
      <c r="G12" s="20">
        <v>1</v>
      </c>
      <c r="H12" s="20">
        <v>0</v>
      </c>
      <c r="I12" s="20">
        <v>0</v>
      </c>
      <c r="J12" s="33">
        <f t="shared" ref="J12:J23" si="1">SUM(D12:I12)</f>
        <v>58</v>
      </c>
    </row>
    <row r="13" spans="1:10" x14ac:dyDescent="0.25">
      <c r="A13" s="54" t="s">
        <v>38</v>
      </c>
      <c r="B13" s="25"/>
      <c r="C13" s="25"/>
      <c r="D13" s="20"/>
      <c r="E13" s="20"/>
      <c r="F13" s="20"/>
      <c r="G13" s="20"/>
      <c r="H13" s="20"/>
      <c r="I13" s="20"/>
      <c r="J13" s="33">
        <f t="shared" si="1"/>
        <v>0</v>
      </c>
    </row>
    <row r="14" spans="1:10" x14ac:dyDescent="0.25">
      <c r="A14" s="51" t="s">
        <v>7</v>
      </c>
      <c r="B14" s="20">
        <v>11</v>
      </c>
      <c r="C14" s="20">
        <v>10</v>
      </c>
      <c r="D14" s="20">
        <v>18</v>
      </c>
      <c r="E14" s="20">
        <v>32</v>
      </c>
      <c r="F14" s="20">
        <v>25</v>
      </c>
      <c r="G14" s="20">
        <v>0</v>
      </c>
      <c r="H14" s="20">
        <v>0</v>
      </c>
      <c r="I14" s="20">
        <v>0</v>
      </c>
      <c r="J14" s="33">
        <f t="shared" si="1"/>
        <v>75</v>
      </c>
    </row>
    <row r="15" spans="1:10" x14ac:dyDescent="0.25">
      <c r="A15" s="51" t="s">
        <v>8</v>
      </c>
      <c r="B15" s="20">
        <v>15</v>
      </c>
      <c r="C15" s="20">
        <v>10</v>
      </c>
      <c r="D15" s="20">
        <v>22</v>
      </c>
      <c r="E15" s="20">
        <v>21</v>
      </c>
      <c r="F15" s="20">
        <v>23</v>
      </c>
      <c r="G15" s="20">
        <v>2</v>
      </c>
      <c r="H15" s="20">
        <v>0</v>
      </c>
      <c r="I15" s="20">
        <v>1</v>
      </c>
      <c r="J15" s="33">
        <f t="shared" si="1"/>
        <v>69</v>
      </c>
    </row>
    <row r="16" spans="1:10" x14ac:dyDescent="0.25">
      <c r="A16" s="51" t="s">
        <v>39</v>
      </c>
      <c r="B16" s="20">
        <v>2</v>
      </c>
      <c r="C16" s="20">
        <v>2</v>
      </c>
      <c r="D16" s="20">
        <v>2</v>
      </c>
      <c r="E16" s="20">
        <v>1</v>
      </c>
      <c r="F16" s="20">
        <v>11</v>
      </c>
      <c r="G16" s="20">
        <v>0</v>
      </c>
      <c r="H16" s="20">
        <v>0</v>
      </c>
      <c r="I16" s="20">
        <v>0</v>
      </c>
      <c r="J16" s="33">
        <f t="shared" si="1"/>
        <v>14</v>
      </c>
    </row>
    <row r="17" spans="1:10" x14ac:dyDescent="0.25">
      <c r="A17" s="51" t="s">
        <v>9</v>
      </c>
      <c r="B17" s="20">
        <v>4</v>
      </c>
      <c r="C17" s="20">
        <v>4</v>
      </c>
      <c r="D17" s="20">
        <v>9</v>
      </c>
      <c r="E17" s="20">
        <v>14</v>
      </c>
      <c r="F17" s="20">
        <v>6</v>
      </c>
      <c r="G17" s="20">
        <v>0</v>
      </c>
      <c r="H17" s="20">
        <v>0</v>
      </c>
      <c r="I17" s="20">
        <v>0</v>
      </c>
      <c r="J17" s="33">
        <f t="shared" si="1"/>
        <v>29</v>
      </c>
    </row>
    <row r="18" spans="1:10" x14ac:dyDescent="0.25">
      <c r="A18" s="51" t="s">
        <v>10</v>
      </c>
      <c r="B18" s="20">
        <v>10</v>
      </c>
      <c r="C18" s="20">
        <v>9</v>
      </c>
      <c r="D18" s="20">
        <v>13</v>
      </c>
      <c r="E18" s="20">
        <v>7</v>
      </c>
      <c r="F18" s="20">
        <v>41</v>
      </c>
      <c r="G18" s="20">
        <v>2</v>
      </c>
      <c r="H18" s="20">
        <v>0</v>
      </c>
      <c r="I18" s="20">
        <v>1</v>
      </c>
      <c r="J18" s="33">
        <f t="shared" si="1"/>
        <v>64</v>
      </c>
    </row>
    <row r="19" spans="1:10" x14ac:dyDescent="0.25">
      <c r="A19" s="51" t="s">
        <v>11</v>
      </c>
      <c r="B19" s="20">
        <v>5</v>
      </c>
      <c r="C19" s="20">
        <v>5</v>
      </c>
      <c r="D19" s="20">
        <v>9</v>
      </c>
      <c r="E19" s="20">
        <v>20</v>
      </c>
      <c r="F19" s="20">
        <v>10</v>
      </c>
      <c r="G19" s="20">
        <v>0</v>
      </c>
      <c r="H19" s="20">
        <v>0</v>
      </c>
      <c r="I19" s="20">
        <v>0</v>
      </c>
      <c r="J19" s="33">
        <f t="shared" si="1"/>
        <v>39</v>
      </c>
    </row>
    <row r="20" spans="1:10" x14ac:dyDescent="0.25">
      <c r="A20" s="51" t="s">
        <v>21</v>
      </c>
      <c r="B20" s="20">
        <v>2</v>
      </c>
      <c r="C20" s="20">
        <v>2</v>
      </c>
      <c r="D20" s="20">
        <v>5</v>
      </c>
      <c r="E20" s="20">
        <v>22</v>
      </c>
      <c r="F20" s="20">
        <v>4</v>
      </c>
      <c r="G20" s="20">
        <v>0</v>
      </c>
      <c r="H20" s="20">
        <v>0</v>
      </c>
      <c r="I20" s="20">
        <v>0</v>
      </c>
      <c r="J20" s="33">
        <f t="shared" si="1"/>
        <v>31</v>
      </c>
    </row>
    <row r="21" spans="1:10" x14ac:dyDescent="0.25">
      <c r="A21" s="51" t="s">
        <v>22</v>
      </c>
      <c r="B21" s="20">
        <v>11</v>
      </c>
      <c r="C21" s="20">
        <v>11</v>
      </c>
      <c r="D21" s="20">
        <v>61</v>
      </c>
      <c r="E21" s="20">
        <v>397</v>
      </c>
      <c r="F21" s="20">
        <v>41</v>
      </c>
      <c r="G21" s="20">
        <v>0</v>
      </c>
      <c r="H21" s="20">
        <v>0</v>
      </c>
      <c r="I21" s="20">
        <v>0</v>
      </c>
      <c r="J21" s="33">
        <f t="shared" si="1"/>
        <v>499</v>
      </c>
    </row>
    <row r="22" spans="1:10" x14ac:dyDescent="0.25">
      <c r="A22" s="51" t="s">
        <v>23</v>
      </c>
      <c r="B22" s="20">
        <v>4</v>
      </c>
      <c r="C22" s="20">
        <v>3</v>
      </c>
      <c r="D22" s="20">
        <v>6</v>
      </c>
      <c r="E22" s="20">
        <v>79</v>
      </c>
      <c r="F22" s="20">
        <v>1</v>
      </c>
      <c r="G22" s="20">
        <v>0</v>
      </c>
      <c r="H22" s="20">
        <v>0</v>
      </c>
      <c r="I22" s="20">
        <v>0</v>
      </c>
      <c r="J22" s="33">
        <f t="shared" si="1"/>
        <v>86</v>
      </c>
    </row>
    <row r="23" spans="1:10" x14ac:dyDescent="0.25">
      <c r="A23" s="51" t="s">
        <v>24</v>
      </c>
      <c r="B23" s="20">
        <v>3</v>
      </c>
      <c r="C23" s="20">
        <v>3</v>
      </c>
      <c r="D23" s="20">
        <v>7</v>
      </c>
      <c r="E23" s="20">
        <v>2</v>
      </c>
      <c r="F23" s="20">
        <v>6</v>
      </c>
      <c r="G23" s="20">
        <v>0</v>
      </c>
      <c r="H23" s="20">
        <v>0</v>
      </c>
      <c r="I23" s="20">
        <v>0</v>
      </c>
      <c r="J23" s="33">
        <f t="shared" si="1"/>
        <v>15</v>
      </c>
    </row>
    <row r="24" spans="1:10" x14ac:dyDescent="0.25">
      <c r="A24" s="50" t="s">
        <v>3</v>
      </c>
      <c r="B24" s="26">
        <f>SUM(B9:B23)</f>
        <v>112</v>
      </c>
      <c r="C24" s="26">
        <f>SUM(C9:C23)</f>
        <v>98</v>
      </c>
      <c r="D24" s="26">
        <f>SUM(D9:D23)</f>
        <v>399</v>
      </c>
      <c r="E24" s="26">
        <f t="shared" ref="E24:I24" si="2">SUM(E9:E23)</f>
        <v>1100</v>
      </c>
      <c r="F24" s="26">
        <f t="shared" si="2"/>
        <v>1696</v>
      </c>
      <c r="G24" s="26">
        <f t="shared" si="2"/>
        <v>23</v>
      </c>
      <c r="H24" s="26">
        <f t="shared" si="2"/>
        <v>4</v>
      </c>
      <c r="I24" s="26">
        <f t="shared" si="2"/>
        <v>3</v>
      </c>
      <c r="J24" s="26">
        <f>SUM(D24:I24)</f>
        <v>3225</v>
      </c>
    </row>
    <row r="25" spans="1:10" ht="9.9499999999999993" customHeight="1" x14ac:dyDescent="0.25">
      <c r="A25" s="19"/>
      <c r="B25" s="20"/>
      <c r="C25" s="20"/>
      <c r="D25" s="20"/>
      <c r="E25" s="20"/>
      <c r="F25" s="20"/>
      <c r="G25" s="20"/>
      <c r="H25" s="20"/>
      <c r="I25" s="20"/>
      <c r="J25" s="33"/>
    </row>
    <row r="26" spans="1:10" x14ac:dyDescent="0.25">
      <c r="A26" s="50" t="s">
        <v>25</v>
      </c>
      <c r="B26" s="26">
        <f>SUM(B5+B24)</f>
        <v>241</v>
      </c>
      <c r="C26" s="26">
        <f>SUM(C5+C24)</f>
        <v>219</v>
      </c>
      <c r="D26" s="26">
        <f t="shared" ref="D26:J26" si="3">SUM(D24+D5)</f>
        <v>786</v>
      </c>
      <c r="E26" s="26">
        <f t="shared" si="3"/>
        <v>1550</v>
      </c>
      <c r="F26" s="26">
        <f t="shared" si="3"/>
        <v>2734</v>
      </c>
      <c r="G26" s="26">
        <f t="shared" si="3"/>
        <v>70</v>
      </c>
      <c r="H26" s="26">
        <f t="shared" si="3"/>
        <v>7</v>
      </c>
      <c r="I26" s="26">
        <f t="shared" si="3"/>
        <v>14</v>
      </c>
      <c r="J26" s="26">
        <f t="shared" si="3"/>
        <v>5161</v>
      </c>
    </row>
    <row r="28" spans="1:10" x14ac:dyDescent="0.25">
      <c r="A28" s="17" t="s">
        <v>53</v>
      </c>
    </row>
    <row r="29" spans="1:10" x14ac:dyDescent="0.25">
      <c r="A29" s="17" t="s">
        <v>52</v>
      </c>
    </row>
  </sheetData>
  <mergeCells count="22">
    <mergeCell ref="H9:H10"/>
    <mergeCell ref="I9:I10"/>
    <mergeCell ref="J9:J10"/>
    <mergeCell ref="B9:B10"/>
    <mergeCell ref="C9:C10"/>
    <mergeCell ref="D9:D10"/>
    <mergeCell ref="E9:E10"/>
    <mergeCell ref="F9:F10"/>
    <mergeCell ref="G9:G10"/>
    <mergeCell ref="A6:J6"/>
    <mergeCell ref="A7:A8"/>
    <mergeCell ref="B7:B8"/>
    <mergeCell ref="C7:C8"/>
    <mergeCell ref="D7:F7"/>
    <mergeCell ref="G7:I7"/>
    <mergeCell ref="J7:J8"/>
    <mergeCell ref="A1:J1"/>
    <mergeCell ref="B2:B3"/>
    <mergeCell ref="C2:C3"/>
    <mergeCell ref="D2:F2"/>
    <mergeCell ref="G2:I2"/>
    <mergeCell ref="J2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1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J7" sqref="J7"/>
    </sheetView>
  </sheetViews>
  <sheetFormatPr defaultRowHeight="15" x14ac:dyDescent="0.25"/>
  <cols>
    <col min="1" max="1" width="41.28515625" style="5" customWidth="1"/>
    <col min="2" max="2" width="13.7109375" style="5" customWidth="1"/>
    <col min="3" max="3" width="15.7109375" style="5" customWidth="1"/>
    <col min="4" max="9" width="12.7109375" style="5" customWidth="1"/>
    <col min="10" max="10" width="12.7109375" style="43" customWidth="1"/>
  </cols>
  <sheetData>
    <row r="1" spans="1:10" x14ac:dyDescent="0.25">
      <c r="A1" s="177" t="s">
        <v>45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x14ac:dyDescent="0.25">
      <c r="A2" s="29" t="s">
        <v>0</v>
      </c>
      <c r="B2" s="189" t="s">
        <v>42</v>
      </c>
      <c r="C2" s="189" t="s">
        <v>34</v>
      </c>
      <c r="D2" s="190" t="s">
        <v>13</v>
      </c>
      <c r="E2" s="190"/>
      <c r="F2" s="190"/>
      <c r="G2" s="190" t="s">
        <v>36</v>
      </c>
      <c r="H2" s="190"/>
      <c r="I2" s="190"/>
      <c r="J2" s="182" t="s">
        <v>3</v>
      </c>
    </row>
    <row r="3" spans="1:10" x14ac:dyDescent="0.25">
      <c r="A3" s="29" t="s">
        <v>1</v>
      </c>
      <c r="B3" s="189"/>
      <c r="C3" s="189"/>
      <c r="D3" s="29" t="s">
        <v>15</v>
      </c>
      <c r="E3" s="29" t="s">
        <v>16</v>
      </c>
      <c r="F3" s="29" t="s">
        <v>4</v>
      </c>
      <c r="G3" s="29" t="s">
        <v>15</v>
      </c>
      <c r="H3" s="29" t="s">
        <v>16</v>
      </c>
      <c r="I3" s="29" t="s">
        <v>4</v>
      </c>
      <c r="J3" s="182"/>
    </row>
    <row r="4" spans="1:10" x14ac:dyDescent="0.25">
      <c r="A4" s="52" t="s">
        <v>17</v>
      </c>
      <c r="B4" s="20">
        <v>113</v>
      </c>
      <c r="C4" s="20">
        <v>111</v>
      </c>
      <c r="D4" s="20">
        <v>386</v>
      </c>
      <c r="E4" s="20">
        <v>531</v>
      </c>
      <c r="F4" s="20">
        <v>1195</v>
      </c>
      <c r="G4" s="20">
        <v>43</v>
      </c>
      <c r="H4" s="20">
        <v>0</v>
      </c>
      <c r="I4" s="20">
        <v>9</v>
      </c>
      <c r="J4" s="33">
        <f>SUM(D4:I4)</f>
        <v>2164</v>
      </c>
    </row>
    <row r="5" spans="1:10" x14ac:dyDescent="0.25">
      <c r="A5" s="52" t="s">
        <v>2</v>
      </c>
      <c r="B5" s="20">
        <v>26</v>
      </c>
      <c r="C5" s="20">
        <v>26</v>
      </c>
      <c r="D5" s="20">
        <v>14</v>
      </c>
      <c r="E5" s="20">
        <v>13</v>
      </c>
      <c r="F5" s="20">
        <v>18</v>
      </c>
      <c r="G5" s="20">
        <v>7</v>
      </c>
      <c r="H5" s="20">
        <v>0</v>
      </c>
      <c r="I5" s="20">
        <v>0</v>
      </c>
      <c r="J5" s="33">
        <f>SUM(D5:I5)</f>
        <v>52</v>
      </c>
    </row>
    <row r="6" spans="1:10" ht="9.9499999999999993" customHeight="1" x14ac:dyDescent="0.25">
      <c r="A6" s="23"/>
      <c r="B6" s="20"/>
      <c r="C6" s="20"/>
      <c r="D6" s="20"/>
      <c r="E6" s="20"/>
      <c r="F6" s="20"/>
      <c r="G6" s="20"/>
      <c r="H6" s="20"/>
      <c r="I6" s="20"/>
      <c r="J6" s="33"/>
    </row>
    <row r="7" spans="1:10" x14ac:dyDescent="0.25">
      <c r="A7" s="50" t="s">
        <v>3</v>
      </c>
      <c r="B7" s="26">
        <f>SUM(B4:B5)</f>
        <v>139</v>
      </c>
      <c r="C7" s="26">
        <f>SUM(C4:C5)</f>
        <v>137</v>
      </c>
      <c r="D7" s="26">
        <f>SUM(D4:D5)</f>
        <v>400</v>
      </c>
      <c r="E7" s="26">
        <f t="shared" ref="E7:I7" si="0">SUM(E4:E5)</f>
        <v>544</v>
      </c>
      <c r="F7" s="26">
        <f t="shared" si="0"/>
        <v>1213</v>
      </c>
      <c r="G7" s="26">
        <f t="shared" si="0"/>
        <v>50</v>
      </c>
      <c r="H7" s="26">
        <f t="shared" si="0"/>
        <v>0</v>
      </c>
      <c r="I7" s="26">
        <f t="shared" si="0"/>
        <v>9</v>
      </c>
      <c r="J7" s="26">
        <f>SUM(J4:J5)</f>
        <v>2216</v>
      </c>
    </row>
    <row r="8" spans="1:10" x14ac:dyDescent="0.25">
      <c r="A8" s="177" t="s">
        <v>18</v>
      </c>
      <c r="B8" s="177"/>
      <c r="C8" s="177"/>
      <c r="D8" s="177"/>
      <c r="E8" s="177"/>
      <c r="F8" s="177"/>
      <c r="G8" s="177"/>
      <c r="H8" s="177"/>
      <c r="I8" s="177"/>
      <c r="J8" s="177"/>
    </row>
    <row r="9" spans="1:10" x14ac:dyDescent="0.25">
      <c r="A9" s="183" t="s">
        <v>0</v>
      </c>
      <c r="B9" s="178" t="s">
        <v>42</v>
      </c>
      <c r="C9" s="178" t="s">
        <v>34</v>
      </c>
      <c r="D9" s="182" t="s">
        <v>13</v>
      </c>
      <c r="E9" s="182"/>
      <c r="F9" s="182"/>
      <c r="G9" s="182" t="s">
        <v>14</v>
      </c>
      <c r="H9" s="182"/>
      <c r="I9" s="182"/>
      <c r="J9" s="182" t="s">
        <v>3</v>
      </c>
    </row>
    <row r="10" spans="1:10" x14ac:dyDescent="0.25">
      <c r="A10" s="184"/>
      <c r="B10" s="178"/>
      <c r="C10" s="178"/>
      <c r="D10" s="18" t="s">
        <v>15</v>
      </c>
      <c r="E10" s="18" t="s">
        <v>16</v>
      </c>
      <c r="F10" s="18" t="s">
        <v>4</v>
      </c>
      <c r="G10" s="18" t="s">
        <v>15</v>
      </c>
      <c r="H10" s="18" t="s">
        <v>16</v>
      </c>
      <c r="I10" s="18" t="s">
        <v>4</v>
      </c>
      <c r="J10" s="182"/>
    </row>
    <row r="11" spans="1:10" x14ac:dyDescent="0.25">
      <c r="A11" s="52" t="s">
        <v>5</v>
      </c>
      <c r="B11" s="187">
        <v>20</v>
      </c>
      <c r="C11" s="187">
        <v>20</v>
      </c>
      <c r="D11" s="191"/>
      <c r="E11" s="191"/>
      <c r="F11" s="191"/>
      <c r="G11" s="191"/>
      <c r="H11" s="191"/>
      <c r="I11" s="191"/>
      <c r="J11" s="188">
        <v>1962</v>
      </c>
    </row>
    <row r="12" spans="1:10" x14ac:dyDescent="0.25">
      <c r="A12" s="52" t="s">
        <v>19</v>
      </c>
      <c r="B12" s="187"/>
      <c r="C12" s="187"/>
      <c r="D12" s="192"/>
      <c r="E12" s="192"/>
      <c r="F12" s="192"/>
      <c r="G12" s="192"/>
      <c r="H12" s="192"/>
      <c r="I12" s="192"/>
      <c r="J12" s="188"/>
    </row>
    <row r="13" spans="1:10" x14ac:dyDescent="0.25">
      <c r="A13" s="52" t="s">
        <v>6</v>
      </c>
      <c r="B13" s="30">
        <v>24</v>
      </c>
      <c r="C13" s="30">
        <v>20</v>
      </c>
      <c r="D13" s="30">
        <v>38</v>
      </c>
      <c r="E13" s="30">
        <v>103</v>
      </c>
      <c r="F13" s="30">
        <v>90</v>
      </c>
      <c r="G13" s="30">
        <v>1</v>
      </c>
      <c r="H13" s="30">
        <v>0</v>
      </c>
      <c r="I13" s="30">
        <v>1</v>
      </c>
      <c r="J13" s="44">
        <f>SUM(D13:I13)</f>
        <v>233</v>
      </c>
    </row>
    <row r="14" spans="1:10" ht="15.75" customHeight="1" x14ac:dyDescent="0.25">
      <c r="A14" s="58" t="s">
        <v>37</v>
      </c>
      <c r="B14" s="31">
        <v>4</v>
      </c>
      <c r="C14" s="31">
        <v>4</v>
      </c>
      <c r="D14" s="30">
        <v>4</v>
      </c>
      <c r="E14" s="30">
        <v>11</v>
      </c>
      <c r="F14" s="30">
        <v>22</v>
      </c>
      <c r="G14" s="30">
        <v>0</v>
      </c>
      <c r="H14" s="30">
        <v>0</v>
      </c>
      <c r="I14" s="30">
        <v>1</v>
      </c>
      <c r="J14" s="44">
        <f t="shared" ref="J14:J25" si="1">SUM(D14:I14)</f>
        <v>38</v>
      </c>
    </row>
    <row r="15" spans="1:10" x14ac:dyDescent="0.25">
      <c r="A15" s="53" t="s">
        <v>38</v>
      </c>
      <c r="B15" s="31">
        <v>2</v>
      </c>
      <c r="C15" s="31">
        <v>2</v>
      </c>
      <c r="D15" s="30">
        <v>4</v>
      </c>
      <c r="E15" s="30">
        <v>5</v>
      </c>
      <c r="F15" s="30">
        <v>8</v>
      </c>
      <c r="G15" s="30">
        <v>1</v>
      </c>
      <c r="H15" s="30">
        <v>0</v>
      </c>
      <c r="I15" s="30">
        <v>0</v>
      </c>
      <c r="J15" s="44">
        <f t="shared" si="1"/>
        <v>18</v>
      </c>
    </row>
    <row r="16" spans="1:10" x14ac:dyDescent="0.25">
      <c r="A16" s="52" t="s">
        <v>7</v>
      </c>
      <c r="B16" s="30">
        <v>12</v>
      </c>
      <c r="C16" s="30">
        <v>10</v>
      </c>
      <c r="D16" s="30">
        <v>19</v>
      </c>
      <c r="E16" s="30">
        <v>32</v>
      </c>
      <c r="F16" s="30">
        <v>30</v>
      </c>
      <c r="G16" s="30">
        <v>0</v>
      </c>
      <c r="H16" s="30">
        <v>0</v>
      </c>
      <c r="I16" s="30">
        <v>0</v>
      </c>
      <c r="J16" s="44">
        <f t="shared" si="1"/>
        <v>81</v>
      </c>
    </row>
    <row r="17" spans="1:10" x14ac:dyDescent="0.25">
      <c r="A17" s="52" t="s">
        <v>8</v>
      </c>
      <c r="B17" s="30">
        <v>15</v>
      </c>
      <c r="C17" s="30">
        <v>10</v>
      </c>
      <c r="D17" s="30">
        <v>23</v>
      </c>
      <c r="E17" s="30">
        <v>28</v>
      </c>
      <c r="F17" s="30">
        <v>18</v>
      </c>
      <c r="G17" s="30">
        <v>2</v>
      </c>
      <c r="H17" s="30">
        <v>0</v>
      </c>
      <c r="I17" s="30">
        <v>1</v>
      </c>
      <c r="J17" s="44">
        <f t="shared" si="1"/>
        <v>72</v>
      </c>
    </row>
    <row r="18" spans="1:10" x14ac:dyDescent="0.25">
      <c r="A18" s="52" t="s">
        <v>39</v>
      </c>
      <c r="B18" s="30">
        <v>2</v>
      </c>
      <c r="C18" s="30">
        <v>2</v>
      </c>
      <c r="D18" s="30">
        <v>1</v>
      </c>
      <c r="E18" s="30">
        <v>4</v>
      </c>
      <c r="F18" s="30">
        <v>8</v>
      </c>
      <c r="G18" s="30">
        <v>0</v>
      </c>
      <c r="H18" s="30">
        <v>0</v>
      </c>
      <c r="I18" s="30">
        <v>0</v>
      </c>
      <c r="J18" s="44">
        <f t="shared" si="1"/>
        <v>13</v>
      </c>
    </row>
    <row r="19" spans="1:10" x14ac:dyDescent="0.25">
      <c r="A19" s="52" t="s">
        <v>9</v>
      </c>
      <c r="B19" s="30">
        <v>7</v>
      </c>
      <c r="C19" s="30">
        <v>6</v>
      </c>
      <c r="D19" s="30">
        <v>14</v>
      </c>
      <c r="E19" s="30">
        <v>18</v>
      </c>
      <c r="F19" s="30">
        <v>11</v>
      </c>
      <c r="G19" s="30">
        <v>0</v>
      </c>
      <c r="H19" s="30">
        <v>0</v>
      </c>
      <c r="I19" s="30">
        <v>0</v>
      </c>
      <c r="J19" s="44">
        <f t="shared" si="1"/>
        <v>43</v>
      </c>
    </row>
    <row r="20" spans="1:10" x14ac:dyDescent="0.25">
      <c r="A20" s="52" t="s">
        <v>10</v>
      </c>
      <c r="B20" s="30">
        <v>15</v>
      </c>
      <c r="C20" s="30">
        <v>14</v>
      </c>
      <c r="D20" s="30">
        <v>28</v>
      </c>
      <c r="E20" s="30">
        <v>84</v>
      </c>
      <c r="F20" s="30">
        <v>24</v>
      </c>
      <c r="G20" s="30">
        <v>2</v>
      </c>
      <c r="H20" s="30">
        <v>0</v>
      </c>
      <c r="I20" s="30">
        <v>0</v>
      </c>
      <c r="J20" s="44">
        <f t="shared" si="1"/>
        <v>138</v>
      </c>
    </row>
    <row r="21" spans="1:10" x14ac:dyDescent="0.25">
      <c r="A21" s="52" t="s">
        <v>11</v>
      </c>
      <c r="B21" s="30">
        <v>5</v>
      </c>
      <c r="C21" s="30">
        <v>5</v>
      </c>
      <c r="D21" s="30">
        <v>8</v>
      </c>
      <c r="E21" s="30">
        <v>24</v>
      </c>
      <c r="F21" s="30">
        <v>9</v>
      </c>
      <c r="G21" s="30">
        <v>0</v>
      </c>
      <c r="H21" s="30">
        <v>0</v>
      </c>
      <c r="I21" s="30">
        <v>0</v>
      </c>
      <c r="J21" s="44">
        <f t="shared" si="1"/>
        <v>41</v>
      </c>
    </row>
    <row r="22" spans="1:10" x14ac:dyDescent="0.25">
      <c r="A22" s="52" t="s">
        <v>21</v>
      </c>
      <c r="B22" s="30">
        <v>2</v>
      </c>
      <c r="C22" s="30">
        <v>2</v>
      </c>
      <c r="D22" s="30">
        <v>5</v>
      </c>
      <c r="E22" s="30">
        <v>20</v>
      </c>
      <c r="F22" s="30">
        <v>4</v>
      </c>
      <c r="G22" s="30">
        <v>0</v>
      </c>
      <c r="H22" s="30">
        <v>0</v>
      </c>
      <c r="I22" s="30">
        <v>0</v>
      </c>
      <c r="J22" s="44">
        <f t="shared" si="1"/>
        <v>29</v>
      </c>
    </row>
    <row r="23" spans="1:10" x14ac:dyDescent="0.25">
      <c r="A23" s="52" t="s">
        <v>22</v>
      </c>
      <c r="B23" s="30">
        <v>11</v>
      </c>
      <c r="C23" s="30">
        <v>11</v>
      </c>
      <c r="D23" s="30">
        <v>57</v>
      </c>
      <c r="E23" s="30">
        <v>415</v>
      </c>
      <c r="F23" s="30">
        <v>33</v>
      </c>
      <c r="G23" s="30">
        <v>0</v>
      </c>
      <c r="H23" s="30">
        <v>0</v>
      </c>
      <c r="I23" s="30">
        <v>0</v>
      </c>
      <c r="J23" s="44">
        <f t="shared" si="1"/>
        <v>505</v>
      </c>
    </row>
    <row r="24" spans="1:10" x14ac:dyDescent="0.25">
      <c r="A24" s="52" t="s">
        <v>23</v>
      </c>
      <c r="B24" s="30">
        <v>2</v>
      </c>
      <c r="C24" s="30">
        <v>2</v>
      </c>
      <c r="D24" s="30">
        <v>5</v>
      </c>
      <c r="E24" s="30">
        <v>77</v>
      </c>
      <c r="F24" s="30">
        <v>1</v>
      </c>
      <c r="G24" s="30">
        <v>0</v>
      </c>
      <c r="H24" s="30">
        <v>0</v>
      </c>
      <c r="I24" s="30">
        <v>0</v>
      </c>
      <c r="J24" s="44">
        <f t="shared" si="1"/>
        <v>83</v>
      </c>
    </row>
    <row r="25" spans="1:10" x14ac:dyDescent="0.25">
      <c r="A25" s="52" t="s">
        <v>24</v>
      </c>
      <c r="B25" s="30">
        <v>3</v>
      </c>
      <c r="C25" s="30">
        <v>3</v>
      </c>
      <c r="D25" s="30">
        <v>7</v>
      </c>
      <c r="E25" s="30">
        <v>2</v>
      </c>
      <c r="F25" s="30">
        <v>6</v>
      </c>
      <c r="G25" s="30">
        <v>0</v>
      </c>
      <c r="H25" s="30">
        <v>0</v>
      </c>
      <c r="I25" s="30">
        <v>0</v>
      </c>
      <c r="J25" s="44">
        <f t="shared" si="1"/>
        <v>15</v>
      </c>
    </row>
    <row r="26" spans="1:10" ht="9.9499999999999993" customHeight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32"/>
    </row>
    <row r="27" spans="1:10" x14ac:dyDescent="0.25">
      <c r="A27" s="50" t="s">
        <v>3</v>
      </c>
      <c r="B27" s="26">
        <f>SUM(B11:B25)</f>
        <v>124</v>
      </c>
      <c r="C27" s="26">
        <f>SUM(C11:C25)</f>
        <v>111</v>
      </c>
      <c r="D27" s="26">
        <f>SUM(D13:D25)</f>
        <v>213</v>
      </c>
      <c r="E27" s="26">
        <f t="shared" ref="E27:I27" si="2">SUM(E13:E25)</f>
        <v>823</v>
      </c>
      <c r="F27" s="26">
        <f t="shared" si="2"/>
        <v>264</v>
      </c>
      <c r="G27" s="26">
        <f t="shared" si="2"/>
        <v>6</v>
      </c>
      <c r="H27" s="26">
        <f t="shared" si="2"/>
        <v>0</v>
      </c>
      <c r="I27" s="26">
        <f t="shared" si="2"/>
        <v>3</v>
      </c>
      <c r="J27" s="26">
        <f>SUM(J11:J25)</f>
        <v>3271</v>
      </c>
    </row>
    <row r="28" spans="1:10" x14ac:dyDescent="0.25">
      <c r="A28" s="50" t="s">
        <v>25</v>
      </c>
      <c r="B28" s="26">
        <f>SUM(B7+B27)</f>
        <v>263</v>
      </c>
      <c r="C28" s="26">
        <f>SUM(C7+C27)</f>
        <v>248</v>
      </c>
      <c r="D28" s="26">
        <f t="shared" ref="D28:J28" si="3">SUM(D27+D7)</f>
        <v>613</v>
      </c>
      <c r="E28" s="26">
        <f t="shared" si="3"/>
        <v>1367</v>
      </c>
      <c r="F28" s="26">
        <f t="shared" si="3"/>
        <v>1477</v>
      </c>
      <c r="G28" s="26">
        <f t="shared" si="3"/>
        <v>56</v>
      </c>
      <c r="H28" s="26">
        <f t="shared" si="3"/>
        <v>0</v>
      </c>
      <c r="I28" s="26">
        <f t="shared" si="3"/>
        <v>12</v>
      </c>
      <c r="J28" s="26">
        <f t="shared" si="3"/>
        <v>5487</v>
      </c>
    </row>
    <row r="30" spans="1:10" x14ac:dyDescent="0.25">
      <c r="A30" s="17" t="s">
        <v>54</v>
      </c>
    </row>
    <row r="31" spans="1:10" x14ac:dyDescent="0.25">
      <c r="A31" s="17" t="s">
        <v>55</v>
      </c>
    </row>
  </sheetData>
  <mergeCells count="22">
    <mergeCell ref="B11:B12"/>
    <mergeCell ref="C11:C12"/>
    <mergeCell ref="J11:J12"/>
    <mergeCell ref="I11:I12"/>
    <mergeCell ref="H11:H12"/>
    <mergeCell ref="G11:G12"/>
    <mergeCell ref="F11:F12"/>
    <mergeCell ref="E11:E12"/>
    <mergeCell ref="D11:D12"/>
    <mergeCell ref="A8:J8"/>
    <mergeCell ref="A9:A10"/>
    <mergeCell ref="B9:B10"/>
    <mergeCell ref="C9:C10"/>
    <mergeCell ref="D9:F9"/>
    <mergeCell ref="G9:I9"/>
    <mergeCell ref="J9:J10"/>
    <mergeCell ref="A1:J1"/>
    <mergeCell ref="B2:B3"/>
    <mergeCell ref="C2:C3"/>
    <mergeCell ref="D2:F2"/>
    <mergeCell ref="G2:I2"/>
    <mergeCell ref="J2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sqref="A1:J1"/>
    </sheetView>
  </sheetViews>
  <sheetFormatPr defaultRowHeight="15" x14ac:dyDescent="0.25"/>
  <cols>
    <col min="1" max="1" width="42.7109375" style="5" customWidth="1"/>
    <col min="2" max="2" width="13.7109375" style="5" customWidth="1"/>
    <col min="3" max="3" width="15.7109375" style="5" customWidth="1"/>
    <col min="4" max="9" width="12.7109375" style="5" customWidth="1"/>
    <col min="10" max="10" width="12.7109375" style="43" customWidth="1"/>
  </cols>
  <sheetData>
    <row r="1" spans="1:10" x14ac:dyDescent="0.25">
      <c r="A1" s="177" t="s">
        <v>46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18" customHeight="1" x14ac:dyDescent="0.25">
      <c r="A2" s="29" t="s">
        <v>0</v>
      </c>
      <c r="B2" s="178" t="s">
        <v>42</v>
      </c>
      <c r="C2" s="178" t="s">
        <v>34</v>
      </c>
      <c r="D2" s="182" t="s">
        <v>13</v>
      </c>
      <c r="E2" s="182"/>
      <c r="F2" s="182"/>
      <c r="G2" s="182" t="s">
        <v>14</v>
      </c>
      <c r="H2" s="182"/>
      <c r="I2" s="182"/>
      <c r="J2" s="182" t="s">
        <v>3</v>
      </c>
    </row>
    <row r="3" spans="1:10" x14ac:dyDescent="0.25">
      <c r="A3" s="29" t="s">
        <v>1</v>
      </c>
      <c r="B3" s="178"/>
      <c r="C3" s="178"/>
      <c r="D3" s="18" t="s">
        <v>15</v>
      </c>
      <c r="E3" s="18" t="s">
        <v>16</v>
      </c>
      <c r="F3" s="18" t="s">
        <v>4</v>
      </c>
      <c r="G3" s="18" t="s">
        <v>15</v>
      </c>
      <c r="H3" s="18" t="s">
        <v>16</v>
      </c>
      <c r="I3" s="18" t="s">
        <v>4</v>
      </c>
      <c r="J3" s="182"/>
    </row>
    <row r="4" spans="1:10" x14ac:dyDescent="0.25">
      <c r="A4" s="52" t="s">
        <v>41</v>
      </c>
      <c r="B4" s="20">
        <v>158</v>
      </c>
      <c r="C4" s="20">
        <v>125</v>
      </c>
      <c r="D4" s="20"/>
      <c r="E4" s="20"/>
      <c r="F4" s="20"/>
      <c r="G4" s="20"/>
      <c r="H4" s="20"/>
      <c r="I4" s="20"/>
      <c r="J4" s="33">
        <v>2629</v>
      </c>
    </row>
    <row r="5" spans="1:10" x14ac:dyDescent="0.25">
      <c r="A5" s="50" t="s">
        <v>3</v>
      </c>
      <c r="B5" s="26">
        <f>SUM(B4)</f>
        <v>158</v>
      </c>
      <c r="C5" s="26">
        <f>SUM(C4)</f>
        <v>125</v>
      </c>
      <c r="D5" s="26"/>
      <c r="E5" s="26"/>
      <c r="F5" s="26"/>
      <c r="G5" s="26"/>
      <c r="H5" s="26"/>
      <c r="I5" s="26"/>
      <c r="J5" s="26">
        <v>2629</v>
      </c>
    </row>
    <row r="6" spans="1:10" x14ac:dyDescent="0.25">
      <c r="A6" s="177" t="s">
        <v>18</v>
      </c>
      <c r="B6" s="177"/>
      <c r="C6" s="177"/>
      <c r="D6" s="177"/>
      <c r="E6" s="177"/>
      <c r="F6" s="177"/>
      <c r="G6" s="177"/>
      <c r="H6" s="177"/>
      <c r="I6" s="177"/>
      <c r="J6" s="177"/>
    </row>
    <row r="7" spans="1:10" x14ac:dyDescent="0.25">
      <c r="A7" s="183" t="s">
        <v>0</v>
      </c>
      <c r="B7" s="178" t="s">
        <v>42</v>
      </c>
      <c r="C7" s="178" t="s">
        <v>34</v>
      </c>
      <c r="D7" s="182" t="s">
        <v>13</v>
      </c>
      <c r="E7" s="182"/>
      <c r="F7" s="182"/>
      <c r="G7" s="182" t="s">
        <v>36</v>
      </c>
      <c r="H7" s="182"/>
      <c r="I7" s="182"/>
      <c r="J7" s="182" t="s">
        <v>3</v>
      </c>
    </row>
    <row r="8" spans="1:10" x14ac:dyDescent="0.25">
      <c r="A8" s="184"/>
      <c r="B8" s="178"/>
      <c r="C8" s="178"/>
      <c r="D8" s="18" t="s">
        <v>15</v>
      </c>
      <c r="E8" s="18" t="s">
        <v>16</v>
      </c>
      <c r="F8" s="18" t="s">
        <v>4</v>
      </c>
      <c r="G8" s="18" t="s">
        <v>15</v>
      </c>
      <c r="H8" s="18" t="s">
        <v>16</v>
      </c>
      <c r="I8" s="18" t="s">
        <v>4</v>
      </c>
      <c r="J8" s="182"/>
    </row>
    <row r="9" spans="1:10" x14ac:dyDescent="0.25">
      <c r="A9" s="51" t="s">
        <v>5</v>
      </c>
      <c r="B9" s="20">
        <v>15</v>
      </c>
      <c r="C9" s="20">
        <v>11</v>
      </c>
      <c r="D9" s="20">
        <v>143</v>
      </c>
      <c r="E9" s="20">
        <v>419</v>
      </c>
      <c r="F9" s="20">
        <v>267</v>
      </c>
      <c r="G9" s="20">
        <v>6</v>
      </c>
      <c r="H9" s="20">
        <v>0</v>
      </c>
      <c r="I9" s="20">
        <v>0</v>
      </c>
      <c r="J9" s="33">
        <f>SUM(D9:I9)</f>
        <v>835</v>
      </c>
    </row>
    <row r="10" spans="1:10" x14ac:dyDescent="0.25">
      <c r="A10" s="51" t="s">
        <v>19</v>
      </c>
      <c r="B10" s="20">
        <v>14</v>
      </c>
      <c r="C10" s="20">
        <v>14</v>
      </c>
      <c r="D10" s="20">
        <v>124</v>
      </c>
      <c r="E10" s="20">
        <v>778</v>
      </c>
      <c r="F10" s="20">
        <v>255</v>
      </c>
      <c r="G10" s="20">
        <v>12</v>
      </c>
      <c r="H10" s="20">
        <v>0</v>
      </c>
      <c r="I10" s="20">
        <v>3</v>
      </c>
      <c r="J10" s="33">
        <f t="shared" ref="J10:J22" si="0">SUM(D10:I10)</f>
        <v>1172</v>
      </c>
    </row>
    <row r="11" spans="1:10" x14ac:dyDescent="0.25">
      <c r="A11" s="51" t="s">
        <v>6</v>
      </c>
      <c r="B11" s="20">
        <v>39</v>
      </c>
      <c r="C11" s="20">
        <v>21</v>
      </c>
      <c r="D11" s="20">
        <v>47</v>
      </c>
      <c r="E11" s="20">
        <v>131</v>
      </c>
      <c r="F11" s="20">
        <v>62</v>
      </c>
      <c r="G11" s="20">
        <v>3</v>
      </c>
      <c r="H11" s="20">
        <v>0</v>
      </c>
      <c r="I11" s="20">
        <v>1</v>
      </c>
      <c r="J11" s="33">
        <f t="shared" si="0"/>
        <v>244</v>
      </c>
    </row>
    <row r="12" spans="1:10" ht="17.25" customHeight="1" x14ac:dyDescent="0.25">
      <c r="A12" s="59" t="s">
        <v>37</v>
      </c>
      <c r="B12" s="25">
        <v>6</v>
      </c>
      <c r="C12" s="25">
        <v>5</v>
      </c>
      <c r="D12" s="20">
        <v>8</v>
      </c>
      <c r="E12" s="20">
        <v>13</v>
      </c>
      <c r="F12" s="20">
        <v>21</v>
      </c>
      <c r="G12" s="20">
        <v>0</v>
      </c>
      <c r="H12" s="20">
        <v>0</v>
      </c>
      <c r="I12" s="20">
        <v>2</v>
      </c>
      <c r="J12" s="33">
        <f t="shared" si="0"/>
        <v>44</v>
      </c>
    </row>
    <row r="13" spans="1:10" x14ac:dyDescent="0.25">
      <c r="A13" s="51" t="s">
        <v>7</v>
      </c>
      <c r="B13" s="20">
        <v>19</v>
      </c>
      <c r="C13" s="20">
        <v>11</v>
      </c>
      <c r="D13" s="20">
        <v>16</v>
      </c>
      <c r="E13" s="20">
        <v>21</v>
      </c>
      <c r="F13" s="20">
        <v>33</v>
      </c>
      <c r="G13" s="20">
        <v>0</v>
      </c>
      <c r="H13" s="20">
        <v>0</v>
      </c>
      <c r="I13" s="20">
        <v>0</v>
      </c>
      <c r="J13" s="33">
        <f t="shared" si="0"/>
        <v>70</v>
      </c>
    </row>
    <row r="14" spans="1:10" x14ac:dyDescent="0.25">
      <c r="A14" s="51" t="s">
        <v>8</v>
      </c>
      <c r="B14" s="20">
        <v>83</v>
      </c>
      <c r="C14" s="20">
        <v>15</v>
      </c>
      <c r="D14" s="20">
        <v>26</v>
      </c>
      <c r="E14" s="20">
        <v>31</v>
      </c>
      <c r="F14" s="20">
        <v>13</v>
      </c>
      <c r="G14" s="20">
        <v>3</v>
      </c>
      <c r="H14" s="20">
        <v>0</v>
      </c>
      <c r="I14" s="20">
        <v>1</v>
      </c>
      <c r="J14" s="33">
        <f t="shared" si="0"/>
        <v>74</v>
      </c>
    </row>
    <row r="15" spans="1:10" x14ac:dyDescent="0.25">
      <c r="A15" s="51" t="s">
        <v>39</v>
      </c>
      <c r="B15" s="20">
        <v>6</v>
      </c>
      <c r="C15" s="20">
        <v>1</v>
      </c>
      <c r="D15" s="20">
        <v>1</v>
      </c>
      <c r="E15" s="20">
        <v>1</v>
      </c>
      <c r="F15" s="20">
        <v>3</v>
      </c>
      <c r="G15" s="20">
        <v>0</v>
      </c>
      <c r="H15" s="20">
        <v>0</v>
      </c>
      <c r="I15" s="20">
        <v>0</v>
      </c>
      <c r="J15" s="33">
        <f t="shared" si="0"/>
        <v>5</v>
      </c>
    </row>
    <row r="16" spans="1:10" x14ac:dyDescent="0.25">
      <c r="A16" s="51" t="s">
        <v>9</v>
      </c>
      <c r="B16" s="20">
        <v>11</v>
      </c>
      <c r="C16" s="20">
        <v>5</v>
      </c>
      <c r="D16" s="20">
        <v>7</v>
      </c>
      <c r="E16" s="20">
        <v>12</v>
      </c>
      <c r="F16" s="20">
        <v>13</v>
      </c>
      <c r="G16" s="20">
        <v>0</v>
      </c>
      <c r="H16" s="20">
        <v>0</v>
      </c>
      <c r="I16" s="20">
        <v>1</v>
      </c>
      <c r="J16" s="33">
        <f t="shared" si="0"/>
        <v>33</v>
      </c>
    </row>
    <row r="17" spans="1:10" x14ac:dyDescent="0.25">
      <c r="A17" s="51" t="s">
        <v>10</v>
      </c>
      <c r="B17" s="20">
        <v>101</v>
      </c>
      <c r="C17" s="20">
        <v>18</v>
      </c>
      <c r="D17" s="20">
        <v>49</v>
      </c>
      <c r="E17" s="20">
        <v>0</v>
      </c>
      <c r="F17" s="20">
        <v>1</v>
      </c>
      <c r="G17" s="20">
        <v>5</v>
      </c>
      <c r="H17" s="20">
        <v>0</v>
      </c>
      <c r="I17" s="20">
        <v>0</v>
      </c>
      <c r="J17" s="33">
        <f t="shared" si="0"/>
        <v>55</v>
      </c>
    </row>
    <row r="18" spans="1:10" x14ac:dyDescent="0.25">
      <c r="A18" s="51" t="s">
        <v>11</v>
      </c>
      <c r="B18" s="20">
        <v>6</v>
      </c>
      <c r="C18" s="20">
        <v>6</v>
      </c>
      <c r="D18" s="20">
        <v>7</v>
      </c>
      <c r="E18" s="20">
        <v>17</v>
      </c>
      <c r="F18" s="20">
        <v>14</v>
      </c>
      <c r="G18" s="20">
        <v>0</v>
      </c>
      <c r="H18" s="20">
        <v>0</v>
      </c>
      <c r="I18" s="20">
        <v>0</v>
      </c>
      <c r="J18" s="33">
        <f t="shared" si="0"/>
        <v>38</v>
      </c>
    </row>
    <row r="19" spans="1:10" x14ac:dyDescent="0.25">
      <c r="A19" s="51" t="s">
        <v>21</v>
      </c>
      <c r="B19" s="20">
        <v>5</v>
      </c>
      <c r="C19" s="20">
        <v>2</v>
      </c>
      <c r="D19" s="20">
        <v>5</v>
      </c>
      <c r="E19" s="20">
        <v>18</v>
      </c>
      <c r="F19" s="20">
        <v>3</v>
      </c>
      <c r="G19" s="20">
        <v>0</v>
      </c>
      <c r="H19" s="20">
        <v>0</v>
      </c>
      <c r="I19" s="20">
        <v>0</v>
      </c>
      <c r="J19" s="33">
        <f t="shared" si="0"/>
        <v>26</v>
      </c>
    </row>
    <row r="20" spans="1:10" x14ac:dyDescent="0.25">
      <c r="A20" s="51" t="s">
        <v>22</v>
      </c>
      <c r="B20" s="20">
        <v>14</v>
      </c>
      <c r="C20" s="20">
        <v>10</v>
      </c>
      <c r="D20" s="20">
        <v>69</v>
      </c>
      <c r="E20" s="20">
        <v>428</v>
      </c>
      <c r="F20" s="20">
        <v>62</v>
      </c>
      <c r="G20" s="20">
        <v>0</v>
      </c>
      <c r="H20" s="20">
        <v>0</v>
      </c>
      <c r="I20" s="20">
        <v>0</v>
      </c>
      <c r="J20" s="33">
        <f t="shared" si="0"/>
        <v>559</v>
      </c>
    </row>
    <row r="21" spans="1:10" x14ac:dyDescent="0.25">
      <c r="A21" s="51" t="s">
        <v>23</v>
      </c>
      <c r="B21" s="20">
        <v>7</v>
      </c>
      <c r="C21" s="20">
        <v>2</v>
      </c>
      <c r="D21" s="20">
        <v>13</v>
      </c>
      <c r="E21" s="20">
        <v>15</v>
      </c>
      <c r="F21" s="20">
        <v>49</v>
      </c>
      <c r="G21" s="20">
        <v>0</v>
      </c>
      <c r="H21" s="20">
        <v>0</v>
      </c>
      <c r="I21" s="20">
        <v>0</v>
      </c>
      <c r="J21" s="33">
        <f t="shared" si="0"/>
        <v>77</v>
      </c>
    </row>
    <row r="22" spans="1:10" x14ac:dyDescent="0.25">
      <c r="A22" s="51" t="s">
        <v>24</v>
      </c>
      <c r="B22" s="20">
        <v>6</v>
      </c>
      <c r="C22" s="20">
        <v>2</v>
      </c>
      <c r="D22" s="20">
        <v>2</v>
      </c>
      <c r="E22" s="20">
        <v>1</v>
      </c>
      <c r="F22" s="20">
        <v>4</v>
      </c>
      <c r="G22" s="20">
        <v>0</v>
      </c>
      <c r="H22" s="20">
        <v>0</v>
      </c>
      <c r="I22" s="20">
        <v>0</v>
      </c>
      <c r="J22" s="33">
        <f t="shared" si="0"/>
        <v>7</v>
      </c>
    </row>
    <row r="23" spans="1:10" x14ac:dyDescent="0.25">
      <c r="A23" s="50" t="s">
        <v>3</v>
      </c>
      <c r="B23" s="26">
        <f>SUM(B9:B22)</f>
        <v>332</v>
      </c>
      <c r="C23" s="26">
        <f>SUM(C9:C22)</f>
        <v>123</v>
      </c>
      <c r="D23" s="26">
        <f>SUM(D9:D22)</f>
        <v>517</v>
      </c>
      <c r="E23" s="26">
        <f t="shared" ref="E23:I23" si="1">SUM(E9:E22)</f>
        <v>1885</v>
      </c>
      <c r="F23" s="26">
        <f>SUM(F9:F22)</f>
        <v>800</v>
      </c>
      <c r="G23" s="26">
        <f t="shared" si="1"/>
        <v>29</v>
      </c>
      <c r="H23" s="26">
        <f t="shared" si="1"/>
        <v>0</v>
      </c>
      <c r="I23" s="26">
        <f t="shared" si="1"/>
        <v>8</v>
      </c>
      <c r="J23" s="26">
        <f>SUM(J9:J22)</f>
        <v>3239</v>
      </c>
    </row>
    <row r="24" spans="1:10" ht="9.9499999999999993" customHeight="1" x14ac:dyDescent="0.25">
      <c r="A24" s="19"/>
      <c r="B24" s="20"/>
      <c r="C24" s="20"/>
      <c r="D24" s="20"/>
      <c r="E24" s="20"/>
      <c r="F24" s="20"/>
      <c r="G24" s="20"/>
      <c r="H24" s="20"/>
      <c r="I24" s="20"/>
      <c r="J24" s="33"/>
    </row>
    <row r="25" spans="1:10" x14ac:dyDescent="0.25">
      <c r="A25" s="50" t="s">
        <v>25</v>
      </c>
      <c r="B25" s="26">
        <f>SUM(B5+B23)</f>
        <v>490</v>
      </c>
      <c r="C25" s="26">
        <f>SUM(C5+C23)</f>
        <v>248</v>
      </c>
      <c r="D25" s="26">
        <f t="shared" ref="D25:J25" si="2">SUM(D23+D5)</f>
        <v>517</v>
      </c>
      <c r="E25" s="26">
        <f t="shared" si="2"/>
        <v>1885</v>
      </c>
      <c r="F25" s="26">
        <f t="shared" si="2"/>
        <v>800</v>
      </c>
      <c r="G25" s="26">
        <f t="shared" si="2"/>
        <v>29</v>
      </c>
      <c r="H25" s="26">
        <f t="shared" si="2"/>
        <v>0</v>
      </c>
      <c r="I25" s="26">
        <f t="shared" si="2"/>
        <v>8</v>
      </c>
      <c r="J25" s="26">
        <f t="shared" si="2"/>
        <v>5868</v>
      </c>
    </row>
    <row r="27" spans="1:10" x14ac:dyDescent="0.25">
      <c r="A27" s="17" t="s">
        <v>56</v>
      </c>
    </row>
    <row r="28" spans="1:10" x14ac:dyDescent="0.25">
      <c r="A28" s="17" t="s">
        <v>57</v>
      </c>
    </row>
  </sheetData>
  <mergeCells count="13">
    <mergeCell ref="J7:J8"/>
    <mergeCell ref="B2:B3"/>
    <mergeCell ref="C2:C3"/>
    <mergeCell ref="A1:J1"/>
    <mergeCell ref="D2:F2"/>
    <mergeCell ref="G2:I2"/>
    <mergeCell ref="J2:J3"/>
    <mergeCell ref="A6:J6"/>
    <mergeCell ref="A7:A8"/>
    <mergeCell ref="B7:B8"/>
    <mergeCell ref="C7:C8"/>
    <mergeCell ref="D7:F7"/>
    <mergeCell ref="G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8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J1"/>
    </sheetView>
  </sheetViews>
  <sheetFormatPr defaultRowHeight="15" x14ac:dyDescent="0.25"/>
  <cols>
    <col min="1" max="1" width="41.5703125" style="5" customWidth="1"/>
    <col min="2" max="2" width="13.7109375" style="5" customWidth="1"/>
    <col min="3" max="3" width="15.7109375" style="5" customWidth="1"/>
    <col min="4" max="9" width="12.7109375" style="5" customWidth="1"/>
    <col min="10" max="10" width="12.7109375" style="43" customWidth="1"/>
  </cols>
  <sheetData>
    <row r="1" spans="1:10" x14ac:dyDescent="0.25">
      <c r="A1" s="177" t="s">
        <v>47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x14ac:dyDescent="0.25">
      <c r="A2" s="29" t="s">
        <v>0</v>
      </c>
      <c r="B2" s="178" t="s">
        <v>42</v>
      </c>
      <c r="C2" s="178" t="s">
        <v>34</v>
      </c>
      <c r="D2" s="182" t="s">
        <v>13</v>
      </c>
      <c r="E2" s="182"/>
      <c r="F2" s="182"/>
      <c r="G2" s="182" t="s">
        <v>14</v>
      </c>
      <c r="H2" s="182"/>
      <c r="I2" s="182"/>
      <c r="J2" s="182" t="s">
        <v>3</v>
      </c>
    </row>
    <row r="3" spans="1:10" x14ac:dyDescent="0.25">
      <c r="A3" s="29" t="s">
        <v>1</v>
      </c>
      <c r="B3" s="178"/>
      <c r="C3" s="178"/>
      <c r="D3" s="18" t="s">
        <v>15</v>
      </c>
      <c r="E3" s="18" t="s">
        <v>16</v>
      </c>
      <c r="F3" s="18" t="s">
        <v>4</v>
      </c>
      <c r="G3" s="18" t="s">
        <v>15</v>
      </c>
      <c r="H3" s="18" t="s">
        <v>16</v>
      </c>
      <c r="I3" s="18" t="s">
        <v>4</v>
      </c>
      <c r="J3" s="182"/>
    </row>
    <row r="4" spans="1:10" x14ac:dyDescent="0.25">
      <c r="A4" s="52" t="s">
        <v>17</v>
      </c>
      <c r="B4" s="20">
        <v>139</v>
      </c>
      <c r="C4" s="20">
        <v>129</v>
      </c>
      <c r="D4" s="20">
        <v>456</v>
      </c>
      <c r="E4" s="20">
        <v>1272</v>
      </c>
      <c r="F4" s="20">
        <v>512</v>
      </c>
      <c r="G4" s="20">
        <v>41</v>
      </c>
      <c r="H4" s="20">
        <v>5</v>
      </c>
      <c r="I4" s="20">
        <v>0</v>
      </c>
      <c r="J4" s="33">
        <f>SUM(D4:I4)</f>
        <v>2286</v>
      </c>
    </row>
    <row r="5" spans="1:10" x14ac:dyDescent="0.25">
      <c r="A5" s="52" t="s">
        <v>2</v>
      </c>
      <c r="B5" s="20">
        <v>26</v>
      </c>
      <c r="C5" s="20">
        <v>24</v>
      </c>
      <c r="D5" s="20">
        <v>9</v>
      </c>
      <c r="E5" s="20">
        <v>6</v>
      </c>
      <c r="F5" s="20">
        <v>4</v>
      </c>
      <c r="G5" s="20">
        <v>4</v>
      </c>
      <c r="H5" s="20">
        <v>0</v>
      </c>
      <c r="I5" s="20">
        <v>0</v>
      </c>
      <c r="J5" s="33">
        <f>SUM(D5:I5)</f>
        <v>23</v>
      </c>
    </row>
    <row r="6" spans="1:10" x14ac:dyDescent="0.25">
      <c r="A6" s="50" t="s">
        <v>3</v>
      </c>
      <c r="B6" s="26">
        <f t="shared" ref="B6:J6" si="0">SUM(B4:B5)</f>
        <v>165</v>
      </c>
      <c r="C6" s="26">
        <f t="shared" si="0"/>
        <v>153</v>
      </c>
      <c r="D6" s="26">
        <f t="shared" si="0"/>
        <v>465</v>
      </c>
      <c r="E6" s="26">
        <f t="shared" si="0"/>
        <v>1278</v>
      </c>
      <c r="F6" s="26">
        <f t="shared" si="0"/>
        <v>516</v>
      </c>
      <c r="G6" s="26">
        <f t="shared" si="0"/>
        <v>45</v>
      </c>
      <c r="H6" s="26">
        <f t="shared" si="0"/>
        <v>5</v>
      </c>
      <c r="I6" s="26">
        <f t="shared" si="0"/>
        <v>0</v>
      </c>
      <c r="J6" s="26">
        <f t="shared" si="0"/>
        <v>2309</v>
      </c>
    </row>
    <row r="7" spans="1:10" x14ac:dyDescent="0.25">
      <c r="A7" s="177" t="s">
        <v>18</v>
      </c>
      <c r="B7" s="177"/>
      <c r="C7" s="177"/>
      <c r="D7" s="177"/>
      <c r="E7" s="177"/>
      <c r="F7" s="177"/>
      <c r="G7" s="177"/>
      <c r="H7" s="177"/>
      <c r="I7" s="177"/>
      <c r="J7" s="177"/>
    </row>
    <row r="8" spans="1:10" x14ac:dyDescent="0.25">
      <c r="A8" s="183" t="s">
        <v>0</v>
      </c>
      <c r="B8" s="178" t="s">
        <v>42</v>
      </c>
      <c r="C8" s="178" t="s">
        <v>34</v>
      </c>
      <c r="D8" s="182" t="s">
        <v>13</v>
      </c>
      <c r="E8" s="182"/>
      <c r="F8" s="182"/>
      <c r="G8" s="182" t="s">
        <v>14</v>
      </c>
      <c r="H8" s="182"/>
      <c r="I8" s="182"/>
      <c r="J8" s="182" t="s">
        <v>3</v>
      </c>
    </row>
    <row r="9" spans="1:10" x14ac:dyDescent="0.25">
      <c r="A9" s="184"/>
      <c r="B9" s="178"/>
      <c r="C9" s="178"/>
      <c r="D9" s="28" t="s">
        <v>15</v>
      </c>
      <c r="E9" s="28" t="s">
        <v>16</v>
      </c>
      <c r="F9" s="28" t="s">
        <v>4</v>
      </c>
      <c r="G9" s="28" t="s">
        <v>15</v>
      </c>
      <c r="H9" s="28" t="s">
        <v>16</v>
      </c>
      <c r="I9" s="28" t="s">
        <v>4</v>
      </c>
      <c r="J9" s="182"/>
    </row>
    <row r="10" spans="1:10" x14ac:dyDescent="0.25">
      <c r="A10" s="52" t="s">
        <v>5</v>
      </c>
      <c r="B10" s="20">
        <v>7</v>
      </c>
      <c r="C10" s="20">
        <v>7</v>
      </c>
      <c r="D10" s="20">
        <v>187</v>
      </c>
      <c r="E10" s="20">
        <v>477</v>
      </c>
      <c r="F10" s="20">
        <v>610</v>
      </c>
      <c r="G10" s="20">
        <v>8</v>
      </c>
      <c r="H10" s="20">
        <v>4</v>
      </c>
      <c r="I10" s="20">
        <v>21</v>
      </c>
      <c r="J10" s="33">
        <f>SUM(D10:I10)</f>
        <v>1307</v>
      </c>
    </row>
    <row r="11" spans="1:10" x14ac:dyDescent="0.25">
      <c r="A11" s="52" t="s">
        <v>19</v>
      </c>
      <c r="B11" s="20">
        <v>13</v>
      </c>
      <c r="C11" s="20">
        <v>13</v>
      </c>
      <c r="D11" s="20">
        <v>89</v>
      </c>
      <c r="E11" s="20">
        <v>299</v>
      </c>
      <c r="F11" s="20">
        <v>508</v>
      </c>
      <c r="G11" s="20">
        <v>12</v>
      </c>
      <c r="H11" s="20">
        <v>5</v>
      </c>
      <c r="I11" s="20">
        <v>0</v>
      </c>
      <c r="J11" s="33">
        <f t="shared" ref="J11:J22" si="1">SUM(D11:I11)</f>
        <v>913</v>
      </c>
    </row>
    <row r="12" spans="1:10" x14ac:dyDescent="0.25">
      <c r="A12" s="52" t="s">
        <v>6</v>
      </c>
      <c r="B12" s="20">
        <v>27</v>
      </c>
      <c r="C12" s="20">
        <v>22</v>
      </c>
      <c r="D12" s="20">
        <v>48</v>
      </c>
      <c r="E12" s="20">
        <v>92</v>
      </c>
      <c r="F12" s="20">
        <v>100</v>
      </c>
      <c r="G12" s="20">
        <v>2</v>
      </c>
      <c r="H12" s="20">
        <v>1</v>
      </c>
      <c r="I12" s="20">
        <v>0</v>
      </c>
      <c r="J12" s="33">
        <f t="shared" si="1"/>
        <v>243</v>
      </c>
    </row>
    <row r="13" spans="1:10" x14ac:dyDescent="0.25">
      <c r="A13" s="58" t="s">
        <v>37</v>
      </c>
      <c r="B13" s="25">
        <v>5</v>
      </c>
      <c r="C13" s="25">
        <v>5</v>
      </c>
      <c r="D13" s="20">
        <v>7</v>
      </c>
      <c r="E13" s="20">
        <v>16</v>
      </c>
      <c r="F13" s="20">
        <v>13</v>
      </c>
      <c r="G13" s="20">
        <v>0</v>
      </c>
      <c r="H13" s="20">
        <v>0</v>
      </c>
      <c r="I13" s="20">
        <v>0</v>
      </c>
      <c r="J13" s="33">
        <f t="shared" si="1"/>
        <v>36</v>
      </c>
    </row>
    <row r="14" spans="1:10" x14ac:dyDescent="0.25">
      <c r="A14" s="52" t="s">
        <v>7</v>
      </c>
      <c r="B14" s="20">
        <v>12</v>
      </c>
      <c r="C14" s="20">
        <v>12</v>
      </c>
      <c r="D14" s="20">
        <v>12</v>
      </c>
      <c r="E14" s="20">
        <v>36</v>
      </c>
      <c r="F14" s="20">
        <v>36</v>
      </c>
      <c r="G14" s="20">
        <v>1</v>
      </c>
      <c r="H14" s="20">
        <v>0</v>
      </c>
      <c r="I14" s="20">
        <v>0</v>
      </c>
      <c r="J14" s="33">
        <f t="shared" si="1"/>
        <v>85</v>
      </c>
    </row>
    <row r="15" spans="1:10" x14ac:dyDescent="0.25">
      <c r="A15" s="52" t="s">
        <v>8</v>
      </c>
      <c r="B15" s="20">
        <v>30</v>
      </c>
      <c r="C15" s="20">
        <v>9</v>
      </c>
      <c r="D15" s="20">
        <v>23</v>
      </c>
      <c r="E15" s="20">
        <v>16</v>
      </c>
      <c r="F15" s="20">
        <v>28</v>
      </c>
      <c r="G15" s="20">
        <v>5</v>
      </c>
      <c r="H15" s="20">
        <v>0</v>
      </c>
      <c r="I15" s="20">
        <v>0</v>
      </c>
      <c r="J15" s="33">
        <f t="shared" si="1"/>
        <v>72</v>
      </c>
    </row>
    <row r="16" spans="1:10" x14ac:dyDescent="0.25">
      <c r="A16" s="52" t="s">
        <v>9</v>
      </c>
      <c r="B16" s="20">
        <v>10</v>
      </c>
      <c r="C16" s="20">
        <v>6</v>
      </c>
      <c r="D16" s="20">
        <v>10</v>
      </c>
      <c r="E16" s="20">
        <v>13</v>
      </c>
      <c r="F16" s="20">
        <v>15</v>
      </c>
      <c r="G16" s="20">
        <v>3</v>
      </c>
      <c r="H16" s="20">
        <v>0</v>
      </c>
      <c r="I16" s="20">
        <v>1</v>
      </c>
      <c r="J16" s="33">
        <f t="shared" si="1"/>
        <v>42</v>
      </c>
    </row>
    <row r="17" spans="1:10" x14ac:dyDescent="0.25">
      <c r="A17" s="52" t="s">
        <v>10</v>
      </c>
      <c r="B17" s="20">
        <v>22</v>
      </c>
      <c r="C17" s="20">
        <v>16</v>
      </c>
      <c r="D17" s="20">
        <v>34</v>
      </c>
      <c r="E17" s="20">
        <v>64</v>
      </c>
      <c r="F17" s="20">
        <v>69</v>
      </c>
      <c r="G17" s="20">
        <v>0</v>
      </c>
      <c r="H17" s="20">
        <v>6</v>
      </c>
      <c r="I17" s="20">
        <v>1</v>
      </c>
      <c r="J17" s="33">
        <f t="shared" si="1"/>
        <v>174</v>
      </c>
    </row>
    <row r="18" spans="1:10" x14ac:dyDescent="0.25">
      <c r="A18" s="52" t="s">
        <v>11</v>
      </c>
      <c r="B18" s="20">
        <v>6</v>
      </c>
      <c r="C18" s="20">
        <v>5</v>
      </c>
      <c r="D18" s="20">
        <v>4</v>
      </c>
      <c r="E18" s="20">
        <v>12</v>
      </c>
      <c r="F18" s="20">
        <v>20</v>
      </c>
      <c r="G18" s="20">
        <v>0</v>
      </c>
      <c r="H18" s="20">
        <v>0</v>
      </c>
      <c r="I18" s="20">
        <v>0</v>
      </c>
      <c r="J18" s="33">
        <f t="shared" si="1"/>
        <v>36</v>
      </c>
    </row>
    <row r="19" spans="1:10" x14ac:dyDescent="0.25">
      <c r="A19" s="52" t="s">
        <v>21</v>
      </c>
      <c r="B19" s="20">
        <v>3</v>
      </c>
      <c r="C19" s="20">
        <v>2</v>
      </c>
      <c r="D19" s="20">
        <v>5</v>
      </c>
      <c r="E19" s="20">
        <v>3</v>
      </c>
      <c r="F19" s="20">
        <v>16</v>
      </c>
      <c r="G19" s="20">
        <v>1</v>
      </c>
      <c r="H19" s="20">
        <v>0</v>
      </c>
      <c r="I19" s="20">
        <v>0</v>
      </c>
      <c r="J19" s="33">
        <f>SUM(D19:I19)</f>
        <v>25</v>
      </c>
    </row>
    <row r="20" spans="1:10" x14ac:dyDescent="0.25">
      <c r="A20" s="52" t="s">
        <v>22</v>
      </c>
      <c r="B20" s="20">
        <v>10</v>
      </c>
      <c r="C20" s="20">
        <v>9</v>
      </c>
      <c r="D20" s="20">
        <v>44</v>
      </c>
      <c r="E20" s="20">
        <v>408</v>
      </c>
      <c r="F20" s="20">
        <v>40</v>
      </c>
      <c r="G20" s="20">
        <v>0</v>
      </c>
      <c r="H20" s="20">
        <v>0</v>
      </c>
      <c r="I20" s="20">
        <v>0</v>
      </c>
      <c r="J20" s="33">
        <f t="shared" si="1"/>
        <v>492</v>
      </c>
    </row>
    <row r="21" spans="1:10" x14ac:dyDescent="0.25">
      <c r="A21" s="52" t="s">
        <v>23</v>
      </c>
      <c r="B21" s="20">
        <v>5</v>
      </c>
      <c r="C21" s="20">
        <v>2</v>
      </c>
      <c r="D21" s="20">
        <v>8</v>
      </c>
      <c r="E21" s="20">
        <v>49</v>
      </c>
      <c r="F21" s="20">
        <v>17</v>
      </c>
      <c r="G21" s="20">
        <v>0</v>
      </c>
      <c r="H21" s="20">
        <v>0</v>
      </c>
      <c r="I21" s="20">
        <v>0</v>
      </c>
      <c r="J21" s="33">
        <f t="shared" si="1"/>
        <v>74</v>
      </c>
    </row>
    <row r="22" spans="1:10" x14ac:dyDescent="0.25">
      <c r="A22" s="52" t="s">
        <v>24</v>
      </c>
      <c r="B22" s="20">
        <v>4</v>
      </c>
      <c r="C22" s="20">
        <v>3</v>
      </c>
      <c r="D22" s="20">
        <v>5</v>
      </c>
      <c r="E22" s="20">
        <v>4</v>
      </c>
      <c r="F22" s="20">
        <v>3</v>
      </c>
      <c r="G22" s="20">
        <v>0</v>
      </c>
      <c r="H22" s="20">
        <v>0</v>
      </c>
      <c r="I22" s="20">
        <v>0</v>
      </c>
      <c r="J22" s="33">
        <f t="shared" si="1"/>
        <v>12</v>
      </c>
    </row>
    <row r="23" spans="1:10" x14ac:dyDescent="0.25">
      <c r="A23" s="50" t="s">
        <v>3</v>
      </c>
      <c r="B23" s="26">
        <f>SUM(B10:B22)</f>
        <v>154</v>
      </c>
      <c r="C23" s="26">
        <f>SUM(C10:C22)</f>
        <v>111</v>
      </c>
      <c r="D23" s="26">
        <f>SUM(D10:D22)</f>
        <v>476</v>
      </c>
      <c r="E23" s="26">
        <f t="shared" ref="E23:I23" si="2">SUM(E10:E22)</f>
        <v>1489</v>
      </c>
      <c r="F23" s="26">
        <f t="shared" si="2"/>
        <v>1475</v>
      </c>
      <c r="G23" s="26">
        <f t="shared" si="2"/>
        <v>32</v>
      </c>
      <c r="H23" s="26">
        <f t="shared" si="2"/>
        <v>16</v>
      </c>
      <c r="I23" s="26">
        <f t="shared" si="2"/>
        <v>23</v>
      </c>
      <c r="J23" s="26">
        <f>SUM(D23:I23)</f>
        <v>3511</v>
      </c>
    </row>
    <row r="24" spans="1:10" ht="9.9499999999999993" customHeight="1" x14ac:dyDescent="0.25">
      <c r="A24" s="32"/>
      <c r="B24" s="33"/>
      <c r="C24" s="33"/>
      <c r="D24" s="33"/>
      <c r="E24" s="33"/>
      <c r="F24" s="33"/>
      <c r="G24" s="33"/>
      <c r="H24" s="33"/>
      <c r="I24" s="33"/>
      <c r="J24" s="33"/>
    </row>
    <row r="25" spans="1:10" x14ac:dyDescent="0.25">
      <c r="A25" s="50" t="s">
        <v>25</v>
      </c>
      <c r="B25" s="26">
        <f t="shared" ref="B25:I25" si="3">SUM(B6+B23)</f>
        <v>319</v>
      </c>
      <c r="C25" s="26">
        <f t="shared" si="3"/>
        <v>264</v>
      </c>
      <c r="D25" s="26">
        <f t="shared" si="3"/>
        <v>941</v>
      </c>
      <c r="E25" s="26">
        <f t="shared" si="3"/>
        <v>2767</v>
      </c>
      <c r="F25" s="26">
        <f t="shared" si="3"/>
        <v>1991</v>
      </c>
      <c r="G25" s="26">
        <f t="shared" si="3"/>
        <v>77</v>
      </c>
      <c r="H25" s="26">
        <f t="shared" si="3"/>
        <v>21</v>
      </c>
      <c r="I25" s="26">
        <f t="shared" si="3"/>
        <v>23</v>
      </c>
      <c r="J25" s="26">
        <f>SUM(J23+J6)</f>
        <v>5820</v>
      </c>
    </row>
    <row r="27" spans="1:10" x14ac:dyDescent="0.25">
      <c r="A27" s="17" t="s">
        <v>58</v>
      </c>
      <c r="B27" s="11"/>
      <c r="C27" s="11"/>
    </row>
    <row r="28" spans="1:10" x14ac:dyDescent="0.25">
      <c r="A28" s="17" t="s">
        <v>59</v>
      </c>
    </row>
  </sheetData>
  <mergeCells count="13">
    <mergeCell ref="A7:J7"/>
    <mergeCell ref="A8:A9"/>
    <mergeCell ref="B8:B9"/>
    <mergeCell ref="C8:C9"/>
    <mergeCell ref="D8:F8"/>
    <mergeCell ref="G8:I8"/>
    <mergeCell ref="J8:J9"/>
    <mergeCell ref="A1:J1"/>
    <mergeCell ref="B2:B3"/>
    <mergeCell ref="C2:C3"/>
    <mergeCell ref="D2:F2"/>
    <mergeCell ref="G2:I2"/>
    <mergeCell ref="J2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8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J1"/>
    </sheetView>
  </sheetViews>
  <sheetFormatPr defaultRowHeight="15" x14ac:dyDescent="0.25"/>
  <cols>
    <col min="1" max="1" width="35.42578125" style="5" customWidth="1"/>
    <col min="2" max="2" width="13.7109375" style="5" customWidth="1"/>
    <col min="3" max="3" width="15.7109375" style="5" customWidth="1"/>
    <col min="4" max="9" width="12.7109375" style="5" customWidth="1"/>
    <col min="10" max="10" width="12.7109375" style="43" customWidth="1"/>
  </cols>
  <sheetData>
    <row r="1" spans="1:10" x14ac:dyDescent="0.25">
      <c r="A1" s="177" t="s">
        <v>48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x14ac:dyDescent="0.25">
      <c r="A2" s="29" t="s">
        <v>0</v>
      </c>
      <c r="B2" s="189" t="s">
        <v>42</v>
      </c>
      <c r="C2" s="189" t="s">
        <v>12</v>
      </c>
      <c r="D2" s="190" t="s">
        <v>13</v>
      </c>
      <c r="E2" s="190"/>
      <c r="F2" s="190"/>
      <c r="G2" s="190" t="s">
        <v>14</v>
      </c>
      <c r="H2" s="190"/>
      <c r="I2" s="190"/>
      <c r="J2" s="29" t="s">
        <v>3</v>
      </c>
    </row>
    <row r="3" spans="1:10" x14ac:dyDescent="0.25">
      <c r="A3" s="29" t="s">
        <v>1</v>
      </c>
      <c r="B3" s="189"/>
      <c r="C3" s="189"/>
      <c r="D3" s="29" t="s">
        <v>15</v>
      </c>
      <c r="E3" s="29" t="s">
        <v>16</v>
      </c>
      <c r="F3" s="29" t="s">
        <v>4</v>
      </c>
      <c r="G3" s="29" t="s">
        <v>15</v>
      </c>
      <c r="H3" s="29" t="s">
        <v>16</v>
      </c>
      <c r="I3" s="29" t="s">
        <v>4</v>
      </c>
      <c r="J3" s="29"/>
    </row>
    <row r="4" spans="1:10" x14ac:dyDescent="0.25">
      <c r="A4" s="51" t="s">
        <v>17</v>
      </c>
      <c r="B4" s="30">
        <v>139</v>
      </c>
      <c r="C4" s="30">
        <v>136</v>
      </c>
      <c r="D4" s="30">
        <v>505</v>
      </c>
      <c r="E4" s="30">
        <v>1455</v>
      </c>
      <c r="F4" s="30">
        <v>441</v>
      </c>
      <c r="G4" s="30">
        <v>44</v>
      </c>
      <c r="H4" s="30">
        <v>5</v>
      </c>
      <c r="I4" s="30">
        <v>1</v>
      </c>
      <c r="J4" s="44">
        <f>SUM(D4:I4)</f>
        <v>2451</v>
      </c>
    </row>
    <row r="5" spans="1:10" x14ac:dyDescent="0.25">
      <c r="A5" s="51" t="s">
        <v>2</v>
      </c>
      <c r="B5" s="30">
        <v>28</v>
      </c>
      <c r="C5" s="30">
        <v>26</v>
      </c>
      <c r="D5" s="30">
        <v>12</v>
      </c>
      <c r="E5" s="30">
        <v>17</v>
      </c>
      <c r="F5" s="30">
        <v>7</v>
      </c>
      <c r="G5" s="30">
        <v>4</v>
      </c>
      <c r="H5" s="30">
        <v>0</v>
      </c>
      <c r="I5" s="30">
        <v>0</v>
      </c>
      <c r="J5" s="44">
        <f>SUM(D5:I5)</f>
        <v>40</v>
      </c>
    </row>
    <row r="6" spans="1:10" x14ac:dyDescent="0.25">
      <c r="A6" s="50" t="s">
        <v>3</v>
      </c>
      <c r="B6" s="26">
        <f t="shared" ref="B6:J6" si="0">SUM(B4:B5)</f>
        <v>167</v>
      </c>
      <c r="C6" s="26">
        <f t="shared" si="0"/>
        <v>162</v>
      </c>
      <c r="D6" s="26">
        <f t="shared" si="0"/>
        <v>517</v>
      </c>
      <c r="E6" s="26">
        <f t="shared" si="0"/>
        <v>1472</v>
      </c>
      <c r="F6" s="26">
        <f t="shared" si="0"/>
        <v>448</v>
      </c>
      <c r="G6" s="26">
        <f t="shared" si="0"/>
        <v>48</v>
      </c>
      <c r="H6" s="26">
        <f t="shared" si="0"/>
        <v>5</v>
      </c>
      <c r="I6" s="26">
        <f t="shared" si="0"/>
        <v>1</v>
      </c>
      <c r="J6" s="26">
        <f t="shared" si="0"/>
        <v>2491</v>
      </c>
    </row>
    <row r="7" spans="1:10" x14ac:dyDescent="0.25">
      <c r="A7" s="177" t="s">
        <v>18</v>
      </c>
      <c r="B7" s="177"/>
      <c r="C7" s="177"/>
      <c r="D7" s="177"/>
      <c r="E7" s="177"/>
      <c r="F7" s="177"/>
      <c r="G7" s="177"/>
      <c r="H7" s="177"/>
      <c r="I7" s="177"/>
      <c r="J7" s="177"/>
    </row>
    <row r="8" spans="1:10" s="12" customFormat="1" x14ac:dyDescent="0.25">
      <c r="A8" s="183" t="s">
        <v>0</v>
      </c>
      <c r="B8" s="178" t="s">
        <v>42</v>
      </c>
      <c r="C8" s="178" t="s">
        <v>12</v>
      </c>
      <c r="D8" s="182" t="s">
        <v>13</v>
      </c>
      <c r="E8" s="182"/>
      <c r="F8" s="182"/>
      <c r="G8" s="182" t="s">
        <v>14</v>
      </c>
      <c r="H8" s="182"/>
      <c r="I8" s="182"/>
      <c r="J8" s="182" t="s">
        <v>3</v>
      </c>
    </row>
    <row r="9" spans="1:10" s="12" customFormat="1" x14ac:dyDescent="0.25">
      <c r="A9" s="184"/>
      <c r="B9" s="178"/>
      <c r="C9" s="178"/>
      <c r="D9" s="18" t="s">
        <v>15</v>
      </c>
      <c r="E9" s="18" t="s">
        <v>16</v>
      </c>
      <c r="F9" s="18" t="s">
        <v>4</v>
      </c>
      <c r="G9" s="18" t="s">
        <v>15</v>
      </c>
      <c r="H9" s="18" t="s">
        <v>16</v>
      </c>
      <c r="I9" s="18" t="s">
        <v>4</v>
      </c>
      <c r="J9" s="182"/>
    </row>
    <row r="10" spans="1:10" x14ac:dyDescent="0.25">
      <c r="A10" s="52" t="s">
        <v>5</v>
      </c>
      <c r="B10" s="30">
        <v>7</v>
      </c>
      <c r="C10" s="30">
        <v>7</v>
      </c>
      <c r="D10" s="30">
        <v>135</v>
      </c>
      <c r="E10" s="30">
        <v>266</v>
      </c>
      <c r="F10" s="30">
        <v>469</v>
      </c>
      <c r="G10" s="30">
        <v>8</v>
      </c>
      <c r="H10" s="30">
        <v>1</v>
      </c>
      <c r="I10" s="30">
        <v>0</v>
      </c>
      <c r="J10" s="44">
        <f>SUM(D10:I10)</f>
        <v>879</v>
      </c>
    </row>
    <row r="11" spans="1:10" x14ac:dyDescent="0.25">
      <c r="A11" s="52" t="s">
        <v>19</v>
      </c>
      <c r="B11" s="30">
        <v>13</v>
      </c>
      <c r="C11" s="30">
        <v>13</v>
      </c>
      <c r="D11" s="30">
        <v>125</v>
      </c>
      <c r="E11" s="30">
        <v>263</v>
      </c>
      <c r="F11" s="30">
        <v>864</v>
      </c>
      <c r="G11" s="30">
        <v>11</v>
      </c>
      <c r="H11" s="30">
        <v>5</v>
      </c>
      <c r="I11" s="30">
        <v>0</v>
      </c>
      <c r="J11" s="44">
        <f t="shared" ref="J11:J15" si="1">SUM(D11:I11)</f>
        <v>1268</v>
      </c>
    </row>
    <row r="12" spans="1:10" x14ac:dyDescent="0.25">
      <c r="A12" s="52" t="s">
        <v>6</v>
      </c>
      <c r="B12" s="30">
        <v>25</v>
      </c>
      <c r="C12" s="30">
        <v>24</v>
      </c>
      <c r="D12" s="30">
        <v>49</v>
      </c>
      <c r="E12" s="30">
        <v>99</v>
      </c>
      <c r="F12" s="30">
        <v>88</v>
      </c>
      <c r="G12" s="30">
        <v>0</v>
      </c>
      <c r="H12" s="30">
        <v>0</v>
      </c>
      <c r="I12" s="30">
        <v>0</v>
      </c>
      <c r="J12" s="44">
        <f t="shared" si="1"/>
        <v>236</v>
      </c>
    </row>
    <row r="13" spans="1:10" x14ac:dyDescent="0.25">
      <c r="A13" s="53" t="s">
        <v>20</v>
      </c>
      <c r="B13" s="31">
        <v>5</v>
      </c>
      <c r="C13" s="31">
        <v>5</v>
      </c>
      <c r="D13" s="30">
        <v>8</v>
      </c>
      <c r="E13" s="30">
        <v>19</v>
      </c>
      <c r="F13" s="30">
        <v>15</v>
      </c>
      <c r="G13" s="30">
        <v>0</v>
      </c>
      <c r="H13" s="30">
        <v>0</v>
      </c>
      <c r="I13" s="30">
        <v>0</v>
      </c>
      <c r="J13" s="44">
        <f t="shared" si="1"/>
        <v>42</v>
      </c>
    </row>
    <row r="14" spans="1:10" x14ac:dyDescent="0.25">
      <c r="A14" s="52" t="s">
        <v>7</v>
      </c>
      <c r="B14" s="30">
        <v>20</v>
      </c>
      <c r="C14" s="30">
        <v>17</v>
      </c>
      <c r="D14" s="30">
        <v>11</v>
      </c>
      <c r="E14" s="30">
        <v>36</v>
      </c>
      <c r="F14" s="30">
        <v>35</v>
      </c>
      <c r="G14" s="30">
        <v>5</v>
      </c>
      <c r="H14" s="30">
        <v>1</v>
      </c>
      <c r="I14" s="30">
        <v>0</v>
      </c>
      <c r="J14" s="44">
        <f t="shared" si="1"/>
        <v>88</v>
      </c>
    </row>
    <row r="15" spans="1:10" x14ac:dyDescent="0.25">
      <c r="A15" s="52" t="s">
        <v>8</v>
      </c>
      <c r="B15" s="30">
        <v>30</v>
      </c>
      <c r="C15" s="30">
        <v>14</v>
      </c>
      <c r="D15" s="30">
        <v>18</v>
      </c>
      <c r="E15" s="30">
        <v>11</v>
      </c>
      <c r="F15" s="30">
        <v>38</v>
      </c>
      <c r="G15" s="30">
        <v>4</v>
      </c>
      <c r="H15" s="30">
        <v>1</v>
      </c>
      <c r="I15" s="30">
        <v>0</v>
      </c>
      <c r="J15" s="44">
        <f t="shared" si="1"/>
        <v>72</v>
      </c>
    </row>
    <row r="16" spans="1:10" x14ac:dyDescent="0.25">
      <c r="A16" s="55" t="s">
        <v>9</v>
      </c>
      <c r="B16" s="34">
        <v>11</v>
      </c>
      <c r="C16" s="34">
        <v>7</v>
      </c>
      <c r="D16" s="34">
        <v>14</v>
      </c>
      <c r="E16" s="34">
        <v>17</v>
      </c>
      <c r="F16" s="34">
        <v>19</v>
      </c>
      <c r="G16" s="34">
        <v>3</v>
      </c>
      <c r="H16" s="34">
        <v>0</v>
      </c>
      <c r="I16" s="34">
        <v>0</v>
      </c>
      <c r="J16" s="45">
        <v>53</v>
      </c>
    </row>
    <row r="17" spans="1:10" x14ac:dyDescent="0.25">
      <c r="A17" s="52" t="s">
        <v>10</v>
      </c>
      <c r="B17" s="30">
        <v>22</v>
      </c>
      <c r="C17" s="30">
        <v>20</v>
      </c>
      <c r="D17" s="30">
        <v>48</v>
      </c>
      <c r="E17" s="30">
        <v>66</v>
      </c>
      <c r="F17" s="30">
        <v>58</v>
      </c>
      <c r="G17" s="30">
        <v>7</v>
      </c>
      <c r="H17" s="30">
        <v>3</v>
      </c>
      <c r="I17" s="30">
        <v>0</v>
      </c>
      <c r="J17" s="44">
        <f t="shared" ref="J17:J22" si="2">SUM(D17:I17)</f>
        <v>182</v>
      </c>
    </row>
    <row r="18" spans="1:10" x14ac:dyDescent="0.25">
      <c r="A18" s="52" t="s">
        <v>11</v>
      </c>
      <c r="B18" s="30">
        <v>7</v>
      </c>
      <c r="C18" s="30">
        <v>6</v>
      </c>
      <c r="D18" s="30">
        <v>5</v>
      </c>
      <c r="E18" s="30">
        <v>10</v>
      </c>
      <c r="F18" s="30">
        <v>33</v>
      </c>
      <c r="G18" s="30">
        <v>0</v>
      </c>
      <c r="H18" s="30">
        <v>0</v>
      </c>
      <c r="I18" s="30">
        <v>0</v>
      </c>
      <c r="J18" s="44">
        <f t="shared" si="2"/>
        <v>48</v>
      </c>
    </row>
    <row r="19" spans="1:10" x14ac:dyDescent="0.25">
      <c r="A19" s="52" t="s">
        <v>21</v>
      </c>
      <c r="B19" s="30">
        <v>3</v>
      </c>
      <c r="C19" s="30">
        <v>2</v>
      </c>
      <c r="D19" s="30">
        <v>5</v>
      </c>
      <c r="E19" s="30">
        <v>2</v>
      </c>
      <c r="F19" s="30">
        <v>20</v>
      </c>
      <c r="G19" s="30">
        <v>0</v>
      </c>
      <c r="H19" s="30">
        <v>0</v>
      </c>
      <c r="I19" s="30">
        <v>0</v>
      </c>
      <c r="J19" s="44">
        <f t="shared" si="2"/>
        <v>27</v>
      </c>
    </row>
    <row r="20" spans="1:10" x14ac:dyDescent="0.25">
      <c r="A20" s="52" t="s">
        <v>22</v>
      </c>
      <c r="B20" s="30">
        <v>10</v>
      </c>
      <c r="C20" s="30">
        <v>9</v>
      </c>
      <c r="D20" s="30">
        <v>54</v>
      </c>
      <c r="E20" s="30">
        <v>414</v>
      </c>
      <c r="F20" s="30">
        <v>48</v>
      </c>
      <c r="G20" s="30">
        <v>2</v>
      </c>
      <c r="H20" s="30">
        <v>0</v>
      </c>
      <c r="I20" s="30">
        <v>0</v>
      </c>
      <c r="J20" s="44">
        <f t="shared" si="2"/>
        <v>518</v>
      </c>
    </row>
    <row r="21" spans="1:10" x14ac:dyDescent="0.25">
      <c r="A21" s="52" t="s">
        <v>23</v>
      </c>
      <c r="B21" s="30">
        <v>5</v>
      </c>
      <c r="C21" s="30">
        <v>4</v>
      </c>
      <c r="D21" s="30">
        <v>13</v>
      </c>
      <c r="E21" s="30">
        <v>1</v>
      </c>
      <c r="F21" s="30">
        <v>76</v>
      </c>
      <c r="G21" s="30">
        <v>0</v>
      </c>
      <c r="H21" s="30">
        <v>0</v>
      </c>
      <c r="I21" s="30">
        <v>0</v>
      </c>
      <c r="J21" s="44">
        <f t="shared" si="2"/>
        <v>90</v>
      </c>
    </row>
    <row r="22" spans="1:10" x14ac:dyDescent="0.25">
      <c r="A22" s="52" t="s">
        <v>24</v>
      </c>
      <c r="B22" s="30">
        <v>5</v>
      </c>
      <c r="C22" s="30">
        <v>2</v>
      </c>
      <c r="D22" s="30">
        <v>2</v>
      </c>
      <c r="E22" s="30">
        <v>4</v>
      </c>
      <c r="F22" s="30">
        <v>2</v>
      </c>
      <c r="G22" s="30">
        <v>0</v>
      </c>
      <c r="H22" s="30">
        <v>0</v>
      </c>
      <c r="I22" s="30">
        <v>0</v>
      </c>
      <c r="J22" s="44">
        <f t="shared" si="2"/>
        <v>8</v>
      </c>
    </row>
    <row r="23" spans="1:10" x14ac:dyDescent="0.25">
      <c r="A23" s="50" t="s">
        <v>3</v>
      </c>
      <c r="B23" s="26">
        <f>SUM(B10:B22)</f>
        <v>163</v>
      </c>
      <c r="C23" s="26">
        <f t="shared" ref="C23:I23" si="3">SUM(C10:C22)</f>
        <v>130</v>
      </c>
      <c r="D23" s="26">
        <f t="shared" si="3"/>
        <v>487</v>
      </c>
      <c r="E23" s="26">
        <f t="shared" si="3"/>
        <v>1208</v>
      </c>
      <c r="F23" s="26">
        <f t="shared" si="3"/>
        <v>1765</v>
      </c>
      <c r="G23" s="26">
        <f t="shared" si="3"/>
        <v>40</v>
      </c>
      <c r="H23" s="26">
        <f t="shared" si="3"/>
        <v>11</v>
      </c>
      <c r="I23" s="26">
        <f t="shared" si="3"/>
        <v>0</v>
      </c>
      <c r="J23" s="26">
        <f>SUM(J10:J22)</f>
        <v>3511</v>
      </c>
    </row>
    <row r="24" spans="1:10" ht="9.9499999999999993" customHeight="1" x14ac:dyDescent="0.25">
      <c r="A24" s="32"/>
      <c r="B24" s="33"/>
      <c r="C24" s="33"/>
      <c r="D24" s="20"/>
      <c r="E24" s="20"/>
      <c r="F24" s="20"/>
      <c r="G24" s="20"/>
      <c r="H24" s="20"/>
      <c r="I24" s="20"/>
      <c r="J24" s="33"/>
    </row>
    <row r="25" spans="1:10" x14ac:dyDescent="0.25">
      <c r="A25" s="50" t="s">
        <v>25</v>
      </c>
      <c r="B25" s="26">
        <f t="shared" ref="B25:I25" si="4">B6+B23</f>
        <v>330</v>
      </c>
      <c r="C25" s="26">
        <f t="shared" si="4"/>
        <v>292</v>
      </c>
      <c r="D25" s="26">
        <f t="shared" si="4"/>
        <v>1004</v>
      </c>
      <c r="E25" s="26">
        <f t="shared" si="4"/>
        <v>2680</v>
      </c>
      <c r="F25" s="26">
        <f t="shared" si="4"/>
        <v>2213</v>
      </c>
      <c r="G25" s="26">
        <f t="shared" si="4"/>
        <v>88</v>
      </c>
      <c r="H25" s="26">
        <f t="shared" si="4"/>
        <v>16</v>
      </c>
      <c r="I25" s="26">
        <f t="shared" si="4"/>
        <v>1</v>
      </c>
      <c r="J25" s="26">
        <f>SUM(J6+J23)</f>
        <v>6002</v>
      </c>
    </row>
    <row r="27" spans="1:10" x14ac:dyDescent="0.25">
      <c r="A27" s="17" t="s">
        <v>60</v>
      </c>
      <c r="B27" s="11"/>
      <c r="C27" s="11"/>
    </row>
    <row r="28" spans="1:10" x14ac:dyDescent="0.25">
      <c r="A28" s="17" t="s">
        <v>52</v>
      </c>
    </row>
  </sheetData>
  <mergeCells count="12">
    <mergeCell ref="D8:F8"/>
    <mergeCell ref="G8:I8"/>
    <mergeCell ref="A1:J1"/>
    <mergeCell ref="B2:B3"/>
    <mergeCell ref="C2:C3"/>
    <mergeCell ref="D2:F2"/>
    <mergeCell ref="G2:I2"/>
    <mergeCell ref="A7:J7"/>
    <mergeCell ref="A8:A9"/>
    <mergeCell ref="B8:B9"/>
    <mergeCell ref="C8:C9"/>
    <mergeCell ref="J8:J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9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sqref="A1:P1"/>
    </sheetView>
  </sheetViews>
  <sheetFormatPr defaultRowHeight="15" x14ac:dyDescent="0.25"/>
  <cols>
    <col min="1" max="1" width="35.5703125" style="13" customWidth="1"/>
    <col min="2" max="2" width="13.7109375" style="5" customWidth="1"/>
    <col min="3" max="3" width="15.7109375" style="5" customWidth="1"/>
    <col min="4" max="15" width="8.7109375" style="5" customWidth="1"/>
    <col min="16" max="16" width="8.7109375" style="43" customWidth="1"/>
  </cols>
  <sheetData>
    <row r="1" spans="1:16" x14ac:dyDescent="0.25">
      <c r="A1" s="177" t="s">
        <v>49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6" ht="17.25" customHeight="1" x14ac:dyDescent="0.25">
      <c r="A2" s="29" t="s">
        <v>0</v>
      </c>
      <c r="B2" s="178" t="s">
        <v>42</v>
      </c>
      <c r="C2" s="178" t="s">
        <v>12</v>
      </c>
      <c r="D2" s="182" t="s">
        <v>13</v>
      </c>
      <c r="E2" s="182"/>
      <c r="F2" s="182"/>
      <c r="G2" s="182"/>
      <c r="H2" s="182"/>
      <c r="I2" s="182"/>
      <c r="J2" s="182" t="s">
        <v>14</v>
      </c>
      <c r="K2" s="182"/>
      <c r="L2" s="182"/>
      <c r="M2" s="182"/>
      <c r="N2" s="182"/>
      <c r="O2" s="182"/>
      <c r="P2" s="182" t="s">
        <v>3</v>
      </c>
    </row>
    <row r="3" spans="1:16" x14ac:dyDescent="0.25">
      <c r="A3" s="29" t="s">
        <v>1</v>
      </c>
      <c r="B3" s="178"/>
      <c r="C3" s="178"/>
      <c r="D3" s="182" t="s">
        <v>15</v>
      </c>
      <c r="E3" s="182"/>
      <c r="F3" s="182" t="s">
        <v>4</v>
      </c>
      <c r="G3" s="182"/>
      <c r="H3" s="182" t="s">
        <v>16</v>
      </c>
      <c r="I3" s="182"/>
      <c r="J3" s="182" t="s">
        <v>15</v>
      </c>
      <c r="K3" s="182"/>
      <c r="L3" s="182" t="s">
        <v>4</v>
      </c>
      <c r="M3" s="182"/>
      <c r="N3" s="182" t="s">
        <v>16</v>
      </c>
      <c r="O3" s="182"/>
      <c r="P3" s="182"/>
    </row>
    <row r="4" spans="1:16" x14ac:dyDescent="0.25">
      <c r="A4" s="29"/>
      <c r="B4" s="178"/>
      <c r="C4" s="178"/>
      <c r="D4" s="18" t="s">
        <v>26</v>
      </c>
      <c r="E4" s="18" t="s">
        <v>27</v>
      </c>
      <c r="F4" s="18" t="s">
        <v>26</v>
      </c>
      <c r="G4" s="18" t="s">
        <v>27</v>
      </c>
      <c r="H4" s="18" t="s">
        <v>26</v>
      </c>
      <c r="I4" s="18" t="s">
        <v>27</v>
      </c>
      <c r="J4" s="18" t="s">
        <v>26</v>
      </c>
      <c r="K4" s="18" t="s">
        <v>27</v>
      </c>
      <c r="L4" s="18" t="s">
        <v>26</v>
      </c>
      <c r="M4" s="18" t="s">
        <v>27</v>
      </c>
      <c r="N4" s="18" t="s">
        <v>26</v>
      </c>
      <c r="O4" s="18" t="s">
        <v>27</v>
      </c>
      <c r="P4" s="18"/>
    </row>
    <row r="5" spans="1:16" x14ac:dyDescent="0.25">
      <c r="A5" s="52" t="s">
        <v>17</v>
      </c>
      <c r="B5" s="20">
        <v>147</v>
      </c>
      <c r="C5" s="20">
        <v>127</v>
      </c>
      <c r="D5" s="20">
        <v>298</v>
      </c>
      <c r="E5" s="20">
        <v>222</v>
      </c>
      <c r="F5" s="35">
        <v>626</v>
      </c>
      <c r="G5" s="35">
        <v>891</v>
      </c>
      <c r="H5" s="20">
        <v>228</v>
      </c>
      <c r="I5" s="20">
        <v>377</v>
      </c>
      <c r="J5" s="20">
        <v>41</v>
      </c>
      <c r="K5" s="20">
        <v>10</v>
      </c>
      <c r="L5" s="20">
        <v>19</v>
      </c>
      <c r="M5" s="20">
        <v>7</v>
      </c>
      <c r="N5" s="20">
        <v>5</v>
      </c>
      <c r="O5" s="20">
        <v>0</v>
      </c>
      <c r="P5" s="46">
        <f>SUM(D5:O5)</f>
        <v>2724</v>
      </c>
    </row>
    <row r="6" spans="1:16" x14ac:dyDescent="0.25">
      <c r="A6" s="52" t="s">
        <v>2</v>
      </c>
      <c r="B6" s="20">
        <v>27</v>
      </c>
      <c r="C6" s="20">
        <v>25</v>
      </c>
      <c r="D6" s="20">
        <v>6</v>
      </c>
      <c r="E6" s="20">
        <v>4</v>
      </c>
      <c r="F6" s="20">
        <v>0</v>
      </c>
      <c r="G6" s="20">
        <v>6</v>
      </c>
      <c r="H6" s="20">
        <v>1</v>
      </c>
      <c r="I6" s="20">
        <v>2</v>
      </c>
      <c r="J6" s="20">
        <v>2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46">
        <f>SUM(D6:O6)</f>
        <v>21</v>
      </c>
    </row>
    <row r="7" spans="1:16" x14ac:dyDescent="0.25">
      <c r="A7" s="50" t="s">
        <v>3</v>
      </c>
      <c r="B7" s="26">
        <f t="shared" ref="B7:P7" si="0">SUM(B5:B6)</f>
        <v>174</v>
      </c>
      <c r="C7" s="26">
        <f t="shared" si="0"/>
        <v>152</v>
      </c>
      <c r="D7" s="26">
        <f t="shared" si="0"/>
        <v>304</v>
      </c>
      <c r="E7" s="26">
        <f t="shared" si="0"/>
        <v>226</v>
      </c>
      <c r="F7" s="26">
        <f t="shared" si="0"/>
        <v>626</v>
      </c>
      <c r="G7" s="26">
        <f t="shared" si="0"/>
        <v>897</v>
      </c>
      <c r="H7" s="26">
        <f t="shared" si="0"/>
        <v>229</v>
      </c>
      <c r="I7" s="26">
        <f t="shared" si="0"/>
        <v>379</v>
      </c>
      <c r="J7" s="26">
        <f t="shared" si="0"/>
        <v>43</v>
      </c>
      <c r="K7" s="26">
        <f t="shared" si="0"/>
        <v>10</v>
      </c>
      <c r="L7" s="26">
        <f t="shared" si="0"/>
        <v>19</v>
      </c>
      <c r="M7" s="26">
        <f t="shared" si="0"/>
        <v>7</v>
      </c>
      <c r="N7" s="26">
        <f t="shared" si="0"/>
        <v>5</v>
      </c>
      <c r="O7" s="26">
        <f t="shared" si="0"/>
        <v>0</v>
      </c>
      <c r="P7" s="36">
        <f t="shared" si="0"/>
        <v>2745</v>
      </c>
    </row>
    <row r="8" spans="1:16" x14ac:dyDescent="0.25">
      <c r="A8" s="177" t="s">
        <v>18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</row>
    <row r="9" spans="1:16" ht="15" customHeight="1" x14ac:dyDescent="0.25">
      <c r="A9" s="183" t="s">
        <v>0</v>
      </c>
      <c r="B9" s="178" t="s">
        <v>42</v>
      </c>
      <c r="C9" s="178" t="s">
        <v>12</v>
      </c>
      <c r="D9" s="182" t="s">
        <v>13</v>
      </c>
      <c r="E9" s="182"/>
      <c r="F9" s="182"/>
      <c r="G9" s="182"/>
      <c r="H9" s="182"/>
      <c r="I9" s="182"/>
      <c r="J9" s="182" t="s">
        <v>14</v>
      </c>
      <c r="K9" s="182"/>
      <c r="L9" s="182"/>
      <c r="M9" s="182"/>
      <c r="N9" s="182"/>
      <c r="O9" s="182"/>
      <c r="P9" s="182" t="s">
        <v>3</v>
      </c>
    </row>
    <row r="10" spans="1:16" x14ac:dyDescent="0.25">
      <c r="A10" s="184"/>
      <c r="B10" s="178"/>
      <c r="C10" s="178"/>
      <c r="D10" s="182" t="s">
        <v>15</v>
      </c>
      <c r="E10" s="182"/>
      <c r="F10" s="182" t="s">
        <v>4</v>
      </c>
      <c r="G10" s="182"/>
      <c r="H10" s="182" t="s">
        <v>16</v>
      </c>
      <c r="I10" s="182"/>
      <c r="J10" s="182" t="s">
        <v>15</v>
      </c>
      <c r="K10" s="182"/>
      <c r="L10" s="182" t="s">
        <v>4</v>
      </c>
      <c r="M10" s="182"/>
      <c r="N10" s="182" t="s">
        <v>16</v>
      </c>
      <c r="O10" s="182"/>
      <c r="P10" s="182"/>
    </row>
    <row r="11" spans="1:16" x14ac:dyDescent="0.25">
      <c r="A11" s="57"/>
      <c r="B11" s="178"/>
      <c r="C11" s="178"/>
      <c r="D11" s="18" t="s">
        <v>26</v>
      </c>
      <c r="E11" s="18" t="s">
        <v>27</v>
      </c>
      <c r="F11" s="18" t="s">
        <v>26</v>
      </c>
      <c r="G11" s="18" t="s">
        <v>27</v>
      </c>
      <c r="H11" s="18" t="s">
        <v>26</v>
      </c>
      <c r="I11" s="18" t="s">
        <v>27</v>
      </c>
      <c r="J11" s="18" t="s">
        <v>26</v>
      </c>
      <c r="K11" s="18" t="s">
        <v>27</v>
      </c>
      <c r="L11" s="18" t="s">
        <v>26</v>
      </c>
      <c r="M11" s="18" t="s">
        <v>27</v>
      </c>
      <c r="N11" s="18" t="s">
        <v>26</v>
      </c>
      <c r="O11" s="18" t="s">
        <v>27</v>
      </c>
      <c r="P11" s="18"/>
    </row>
    <row r="12" spans="1:16" x14ac:dyDescent="0.25">
      <c r="A12" s="52" t="s">
        <v>5</v>
      </c>
      <c r="B12" s="20">
        <v>7</v>
      </c>
      <c r="C12" s="20">
        <v>9</v>
      </c>
      <c r="D12" s="20">
        <v>30</v>
      </c>
      <c r="E12" s="20">
        <v>7</v>
      </c>
      <c r="F12" s="20">
        <v>77</v>
      </c>
      <c r="G12" s="20">
        <v>102</v>
      </c>
      <c r="H12" s="20">
        <v>137</v>
      </c>
      <c r="I12" s="20">
        <v>178</v>
      </c>
      <c r="J12" s="20">
        <v>5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47">
        <f>(SUM(D12:O12))</f>
        <v>536</v>
      </c>
    </row>
    <row r="13" spans="1:16" x14ac:dyDescent="0.25">
      <c r="A13" s="52" t="s">
        <v>19</v>
      </c>
      <c r="B13" s="20">
        <v>14</v>
      </c>
      <c r="C13" s="20">
        <v>11</v>
      </c>
      <c r="D13" s="20">
        <v>97</v>
      </c>
      <c r="E13" s="20">
        <v>30</v>
      </c>
      <c r="F13" s="20">
        <v>162</v>
      </c>
      <c r="G13" s="20">
        <v>279</v>
      </c>
      <c r="H13" s="20">
        <v>285</v>
      </c>
      <c r="I13" s="20">
        <v>405</v>
      </c>
      <c r="J13" s="20">
        <v>7</v>
      </c>
      <c r="K13" s="20">
        <v>0</v>
      </c>
      <c r="L13" s="20">
        <v>2</v>
      </c>
      <c r="M13" s="20">
        <v>0</v>
      </c>
      <c r="N13" s="20">
        <v>4</v>
      </c>
      <c r="O13" s="20">
        <v>0</v>
      </c>
      <c r="P13" s="46">
        <f t="shared" ref="P13:P17" si="1">SUM(D13:O13)</f>
        <v>1271</v>
      </c>
    </row>
    <row r="14" spans="1:16" x14ac:dyDescent="0.25">
      <c r="A14" s="52" t="s">
        <v>6</v>
      </c>
      <c r="B14" s="20">
        <v>32</v>
      </c>
      <c r="C14" s="20">
        <v>22</v>
      </c>
      <c r="D14" s="20">
        <v>36</v>
      </c>
      <c r="E14" s="20">
        <v>10</v>
      </c>
      <c r="F14" s="20">
        <v>27</v>
      </c>
      <c r="G14" s="20">
        <v>93</v>
      </c>
      <c r="H14" s="20">
        <v>25</v>
      </c>
      <c r="I14" s="20">
        <v>47</v>
      </c>
      <c r="J14" s="20">
        <v>4</v>
      </c>
      <c r="K14" s="20">
        <v>2</v>
      </c>
      <c r="L14" s="20">
        <v>0</v>
      </c>
      <c r="M14" s="20">
        <v>2</v>
      </c>
      <c r="N14" s="20">
        <v>0</v>
      </c>
      <c r="O14" s="20">
        <v>2</v>
      </c>
      <c r="P14" s="33">
        <f t="shared" si="1"/>
        <v>248</v>
      </c>
    </row>
    <row r="15" spans="1:16" x14ac:dyDescent="0.25">
      <c r="A15" s="53" t="s">
        <v>20</v>
      </c>
      <c r="B15" s="25">
        <v>5</v>
      </c>
      <c r="C15" s="25">
        <v>4</v>
      </c>
      <c r="D15" s="20">
        <v>6</v>
      </c>
      <c r="E15" s="20">
        <v>2</v>
      </c>
      <c r="F15" s="20">
        <v>12</v>
      </c>
      <c r="G15" s="20">
        <v>11</v>
      </c>
      <c r="H15" s="20">
        <v>3</v>
      </c>
      <c r="I15" s="20">
        <v>12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33">
        <f t="shared" si="1"/>
        <v>46</v>
      </c>
    </row>
    <row r="16" spans="1:16" x14ac:dyDescent="0.25">
      <c r="A16" s="52" t="s">
        <v>7</v>
      </c>
      <c r="B16" s="20">
        <v>16</v>
      </c>
      <c r="C16" s="20">
        <v>12</v>
      </c>
      <c r="D16" s="20">
        <v>7</v>
      </c>
      <c r="E16" s="20">
        <v>3</v>
      </c>
      <c r="F16" s="20">
        <v>8</v>
      </c>
      <c r="G16" s="20">
        <v>15</v>
      </c>
      <c r="H16" s="20">
        <v>15</v>
      </c>
      <c r="I16" s="20">
        <v>17</v>
      </c>
      <c r="J16" s="20">
        <v>1</v>
      </c>
      <c r="K16" s="20">
        <v>1</v>
      </c>
      <c r="L16" s="20">
        <v>0</v>
      </c>
      <c r="M16" s="20">
        <v>1</v>
      </c>
      <c r="N16" s="20">
        <v>0</v>
      </c>
      <c r="O16" s="20">
        <v>1</v>
      </c>
      <c r="P16" s="33">
        <f t="shared" si="1"/>
        <v>69</v>
      </c>
    </row>
    <row r="17" spans="1:16" x14ac:dyDescent="0.25">
      <c r="A17" s="52" t="s">
        <v>8</v>
      </c>
      <c r="B17" s="20">
        <v>34</v>
      </c>
      <c r="C17" s="20">
        <v>5</v>
      </c>
      <c r="D17" s="20">
        <v>9</v>
      </c>
      <c r="E17" s="20">
        <v>4</v>
      </c>
      <c r="F17" s="20">
        <v>3</v>
      </c>
      <c r="G17" s="20">
        <v>8</v>
      </c>
      <c r="H17" s="20">
        <v>3</v>
      </c>
      <c r="I17" s="20">
        <v>7</v>
      </c>
      <c r="J17" s="20">
        <v>1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33">
        <f t="shared" si="1"/>
        <v>35</v>
      </c>
    </row>
    <row r="18" spans="1:16" x14ac:dyDescent="0.25">
      <c r="A18" s="55" t="s">
        <v>9</v>
      </c>
      <c r="B18" s="37">
        <v>9</v>
      </c>
      <c r="C18" s="37">
        <v>7</v>
      </c>
      <c r="D18" s="37">
        <v>11</v>
      </c>
      <c r="E18" s="37">
        <v>3</v>
      </c>
      <c r="F18" s="37">
        <v>10</v>
      </c>
      <c r="G18" s="37">
        <v>10</v>
      </c>
      <c r="H18" s="37">
        <v>10</v>
      </c>
      <c r="I18" s="37">
        <v>21</v>
      </c>
      <c r="J18" s="37">
        <v>1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47">
        <f>SUM(D18:O18)</f>
        <v>66</v>
      </c>
    </row>
    <row r="19" spans="1:16" x14ac:dyDescent="0.25">
      <c r="A19" s="52" t="s">
        <v>10</v>
      </c>
      <c r="B19" s="20">
        <v>24</v>
      </c>
      <c r="C19" s="20">
        <v>30</v>
      </c>
      <c r="D19" s="20">
        <v>35</v>
      </c>
      <c r="E19" s="20">
        <v>9</v>
      </c>
      <c r="F19" s="20">
        <v>44</v>
      </c>
      <c r="G19" s="20">
        <v>35</v>
      </c>
      <c r="H19" s="20">
        <v>29</v>
      </c>
      <c r="I19" s="20">
        <v>51</v>
      </c>
      <c r="J19" s="20">
        <v>4</v>
      </c>
      <c r="K19" s="20">
        <v>2</v>
      </c>
      <c r="L19" s="20">
        <v>2</v>
      </c>
      <c r="M19" s="20">
        <v>2</v>
      </c>
      <c r="N19" s="20">
        <v>0</v>
      </c>
      <c r="O19" s="20">
        <v>0</v>
      </c>
      <c r="P19" s="33">
        <f t="shared" ref="P19:P23" si="2">SUM(D19:O19)</f>
        <v>213</v>
      </c>
    </row>
    <row r="20" spans="1:16" x14ac:dyDescent="0.25">
      <c r="A20" s="52" t="s">
        <v>11</v>
      </c>
      <c r="B20" s="20">
        <v>8</v>
      </c>
      <c r="C20" s="20">
        <v>6</v>
      </c>
      <c r="D20" s="20">
        <v>2</v>
      </c>
      <c r="E20" s="20">
        <v>4</v>
      </c>
      <c r="F20" s="20">
        <v>3</v>
      </c>
      <c r="G20" s="20">
        <v>8</v>
      </c>
      <c r="H20" s="20">
        <v>4</v>
      </c>
      <c r="I20" s="20">
        <v>10</v>
      </c>
      <c r="J20" s="20">
        <v>1</v>
      </c>
      <c r="K20" s="20">
        <v>0</v>
      </c>
      <c r="L20" s="20">
        <v>6</v>
      </c>
      <c r="M20" s="20">
        <v>0</v>
      </c>
      <c r="N20" s="20">
        <v>6</v>
      </c>
      <c r="O20" s="20">
        <v>0</v>
      </c>
      <c r="P20" s="33">
        <f t="shared" si="2"/>
        <v>44</v>
      </c>
    </row>
    <row r="21" spans="1:16" x14ac:dyDescent="0.25">
      <c r="A21" s="52" t="s">
        <v>22</v>
      </c>
      <c r="B21" s="20">
        <v>11</v>
      </c>
      <c r="C21" s="20">
        <v>7</v>
      </c>
      <c r="D21" s="20">
        <v>32</v>
      </c>
      <c r="E21" s="20">
        <v>18</v>
      </c>
      <c r="F21" s="20">
        <v>97</v>
      </c>
      <c r="G21" s="20">
        <v>328</v>
      </c>
      <c r="H21" s="20">
        <v>19</v>
      </c>
      <c r="I21" s="20">
        <v>21</v>
      </c>
      <c r="J21" s="20">
        <v>5</v>
      </c>
      <c r="K21" s="20">
        <v>3</v>
      </c>
      <c r="L21" s="20">
        <v>0</v>
      </c>
      <c r="M21" s="20">
        <v>0</v>
      </c>
      <c r="N21" s="20">
        <v>0</v>
      </c>
      <c r="O21" s="20">
        <v>0</v>
      </c>
      <c r="P21" s="33">
        <f t="shared" si="2"/>
        <v>523</v>
      </c>
    </row>
    <row r="22" spans="1:16" x14ac:dyDescent="0.25">
      <c r="A22" s="52" t="s">
        <v>28</v>
      </c>
      <c r="B22" s="20">
        <v>8</v>
      </c>
      <c r="C22" s="20">
        <v>4</v>
      </c>
      <c r="D22" s="20">
        <v>15</v>
      </c>
      <c r="E22" s="20">
        <v>1</v>
      </c>
      <c r="F22" s="20">
        <v>43</v>
      </c>
      <c r="G22" s="20">
        <v>58</v>
      </c>
      <c r="H22" s="20">
        <v>25</v>
      </c>
      <c r="I22" s="20">
        <v>27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33">
        <v>169</v>
      </c>
    </row>
    <row r="23" spans="1:16" x14ac:dyDescent="0.25">
      <c r="A23" s="52" t="s">
        <v>24</v>
      </c>
      <c r="B23" s="20">
        <v>6</v>
      </c>
      <c r="C23" s="20">
        <v>4</v>
      </c>
      <c r="D23" s="20">
        <v>4</v>
      </c>
      <c r="E23" s="20">
        <v>1</v>
      </c>
      <c r="F23" s="20">
        <v>5</v>
      </c>
      <c r="G23" s="20">
        <v>3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33">
        <f t="shared" si="2"/>
        <v>13</v>
      </c>
    </row>
    <row r="24" spans="1:16" x14ac:dyDescent="0.25">
      <c r="A24" s="50" t="s">
        <v>3</v>
      </c>
      <c r="B24" s="26">
        <f t="shared" ref="B24:P24" si="3">SUM(B12:B23)</f>
        <v>174</v>
      </c>
      <c r="C24" s="26">
        <f t="shared" si="3"/>
        <v>121</v>
      </c>
      <c r="D24" s="26">
        <f t="shared" si="3"/>
        <v>284</v>
      </c>
      <c r="E24" s="26">
        <f t="shared" si="3"/>
        <v>92</v>
      </c>
      <c r="F24" s="26">
        <f t="shared" si="3"/>
        <v>491</v>
      </c>
      <c r="G24" s="26">
        <f t="shared" si="3"/>
        <v>950</v>
      </c>
      <c r="H24" s="26">
        <f t="shared" si="3"/>
        <v>555</v>
      </c>
      <c r="I24" s="26">
        <f t="shared" si="3"/>
        <v>796</v>
      </c>
      <c r="J24" s="26">
        <f t="shared" si="3"/>
        <v>29</v>
      </c>
      <c r="K24" s="26">
        <f t="shared" si="3"/>
        <v>8</v>
      </c>
      <c r="L24" s="26">
        <f t="shared" si="3"/>
        <v>10</v>
      </c>
      <c r="M24" s="26">
        <f t="shared" si="3"/>
        <v>5</v>
      </c>
      <c r="N24" s="26">
        <f t="shared" si="3"/>
        <v>10</v>
      </c>
      <c r="O24" s="26">
        <f t="shared" si="3"/>
        <v>3</v>
      </c>
      <c r="P24" s="38">
        <f t="shared" si="3"/>
        <v>3233</v>
      </c>
    </row>
    <row r="25" spans="1:16" ht="9.9499999999999993" customHeight="1" x14ac:dyDescent="0.25">
      <c r="A25" s="39"/>
      <c r="B25" s="33"/>
      <c r="C25" s="33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33"/>
    </row>
    <row r="26" spans="1:16" x14ac:dyDescent="0.25">
      <c r="A26" s="50" t="s">
        <v>25</v>
      </c>
      <c r="B26" s="26">
        <f t="shared" ref="B26:O26" si="4">B7+B24</f>
        <v>348</v>
      </c>
      <c r="C26" s="26">
        <f t="shared" si="4"/>
        <v>273</v>
      </c>
      <c r="D26" s="40">
        <f t="shared" si="4"/>
        <v>588</v>
      </c>
      <c r="E26" s="40">
        <f t="shared" si="4"/>
        <v>318</v>
      </c>
      <c r="F26" s="36">
        <f t="shared" si="4"/>
        <v>1117</v>
      </c>
      <c r="G26" s="36">
        <f t="shared" si="4"/>
        <v>1847</v>
      </c>
      <c r="H26" s="40">
        <f t="shared" si="4"/>
        <v>784</v>
      </c>
      <c r="I26" s="36">
        <f t="shared" si="4"/>
        <v>1175</v>
      </c>
      <c r="J26" s="40">
        <f t="shared" si="4"/>
        <v>72</v>
      </c>
      <c r="K26" s="40">
        <f t="shared" si="4"/>
        <v>18</v>
      </c>
      <c r="L26" s="40">
        <f t="shared" si="4"/>
        <v>29</v>
      </c>
      <c r="M26" s="40">
        <f t="shared" si="4"/>
        <v>12</v>
      </c>
      <c r="N26" s="40">
        <f t="shared" si="4"/>
        <v>15</v>
      </c>
      <c r="O26" s="40">
        <f t="shared" si="4"/>
        <v>3</v>
      </c>
      <c r="P26" s="36">
        <f>SUM(P7+P24)</f>
        <v>5978</v>
      </c>
    </row>
    <row r="28" spans="1:16" x14ac:dyDescent="0.25">
      <c r="A28" s="17" t="s">
        <v>61</v>
      </c>
    </row>
    <row r="29" spans="1:16" x14ac:dyDescent="0.25">
      <c r="A29" s="17" t="s">
        <v>52</v>
      </c>
      <c r="B29" s="11"/>
      <c r="C29" s="11"/>
    </row>
  </sheetData>
  <mergeCells count="25">
    <mergeCell ref="A8:P8"/>
    <mergeCell ref="D9:I9"/>
    <mergeCell ref="J9:O9"/>
    <mergeCell ref="P9:P10"/>
    <mergeCell ref="D10:E10"/>
    <mergeCell ref="A9:A10"/>
    <mergeCell ref="C9:C11"/>
    <mergeCell ref="F10:G10"/>
    <mergeCell ref="H10:I10"/>
    <mergeCell ref="J10:K10"/>
    <mergeCell ref="L10:M10"/>
    <mergeCell ref="N10:O10"/>
    <mergeCell ref="B9:B11"/>
    <mergeCell ref="A1:P1"/>
    <mergeCell ref="D2:I2"/>
    <mergeCell ref="J2:O2"/>
    <mergeCell ref="P2:P3"/>
    <mergeCell ref="D3:E3"/>
    <mergeCell ref="F3:G3"/>
    <mergeCell ref="H3:I3"/>
    <mergeCell ref="J3:K3"/>
    <mergeCell ref="B2:B4"/>
    <mergeCell ref="C2:C4"/>
    <mergeCell ref="L3:M3"/>
    <mergeCell ref="N3:O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0"/>
  <sheetViews>
    <sheetView workbookViewId="0">
      <pane xSplit="1" ySplit="12" topLeftCell="B13" activePane="bottomRight" state="frozen"/>
      <selection pane="topRight" activeCell="B1" sqref="B1"/>
      <selection pane="bottomLeft" activeCell="A14" sqref="A14"/>
      <selection pane="bottomRight" sqref="A1:P1"/>
    </sheetView>
  </sheetViews>
  <sheetFormatPr defaultRowHeight="15" x14ac:dyDescent="0.25"/>
  <cols>
    <col min="1" max="1" width="30.5703125" style="16" customWidth="1"/>
    <col min="2" max="2" width="13.7109375" style="1" customWidth="1"/>
    <col min="3" max="3" width="15.7109375" style="1" customWidth="1"/>
    <col min="4" max="15" width="8.7109375" style="1" customWidth="1"/>
    <col min="16" max="16" width="8.7109375" style="48" customWidth="1"/>
  </cols>
  <sheetData>
    <row r="1" spans="1:16" x14ac:dyDescent="0.25">
      <c r="A1" s="204" t="s">
        <v>50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16" x14ac:dyDescent="0.25">
      <c r="A2" s="7" t="s">
        <v>0</v>
      </c>
      <c r="B2" s="201" t="s">
        <v>42</v>
      </c>
      <c r="C2" s="201" t="s">
        <v>34</v>
      </c>
      <c r="D2" s="200" t="s">
        <v>14</v>
      </c>
      <c r="E2" s="200"/>
      <c r="F2" s="200"/>
      <c r="G2" s="200"/>
      <c r="H2" s="200"/>
      <c r="I2" s="200"/>
      <c r="J2" s="200" t="s">
        <v>29</v>
      </c>
      <c r="K2" s="200"/>
      <c r="L2" s="200"/>
      <c r="M2" s="200"/>
      <c r="N2" s="200"/>
      <c r="O2" s="200"/>
      <c r="P2" s="193" t="s">
        <v>3</v>
      </c>
    </row>
    <row r="3" spans="1:16" x14ac:dyDescent="0.25">
      <c r="A3" s="193" t="s">
        <v>30</v>
      </c>
      <c r="B3" s="202"/>
      <c r="C3" s="202"/>
      <c r="D3" s="196" t="s">
        <v>15</v>
      </c>
      <c r="E3" s="197"/>
      <c r="F3" s="196" t="s">
        <v>4</v>
      </c>
      <c r="G3" s="197"/>
      <c r="H3" s="196" t="s">
        <v>16</v>
      </c>
      <c r="I3" s="197"/>
      <c r="J3" s="196" t="s">
        <v>15</v>
      </c>
      <c r="K3" s="197"/>
      <c r="L3" s="196" t="s">
        <v>4</v>
      </c>
      <c r="M3" s="197"/>
      <c r="N3" s="196" t="s">
        <v>16</v>
      </c>
      <c r="O3" s="197"/>
      <c r="P3" s="194"/>
    </row>
    <row r="4" spans="1:16" ht="1.5" customHeight="1" x14ac:dyDescent="0.25">
      <c r="A4" s="194"/>
      <c r="B4" s="202"/>
      <c r="C4" s="202"/>
      <c r="D4" s="198"/>
      <c r="E4" s="199"/>
      <c r="F4" s="198"/>
      <c r="G4" s="199"/>
      <c r="H4" s="198"/>
      <c r="I4" s="199"/>
      <c r="J4" s="198"/>
      <c r="K4" s="199"/>
      <c r="L4" s="198"/>
      <c r="M4" s="199"/>
      <c r="N4" s="198"/>
      <c r="O4" s="199"/>
      <c r="P4" s="194"/>
    </row>
    <row r="5" spans="1:16" ht="15.75" customHeight="1" x14ac:dyDescent="0.25">
      <c r="A5" s="195"/>
      <c r="B5" s="203"/>
      <c r="C5" s="203"/>
      <c r="D5" s="6" t="s">
        <v>26</v>
      </c>
      <c r="E5" s="6" t="s">
        <v>27</v>
      </c>
      <c r="F5" s="6" t="s">
        <v>26</v>
      </c>
      <c r="G5" s="6" t="s">
        <v>27</v>
      </c>
      <c r="H5" s="6" t="s">
        <v>26</v>
      </c>
      <c r="I5" s="6" t="s">
        <v>27</v>
      </c>
      <c r="J5" s="6" t="s">
        <v>26</v>
      </c>
      <c r="K5" s="6" t="s">
        <v>27</v>
      </c>
      <c r="L5" s="6" t="s">
        <v>26</v>
      </c>
      <c r="M5" s="6" t="s">
        <v>27</v>
      </c>
      <c r="N5" s="6" t="s">
        <v>26</v>
      </c>
      <c r="O5" s="6" t="s">
        <v>27</v>
      </c>
      <c r="P5" s="195"/>
    </row>
    <row r="6" spans="1:16" x14ac:dyDescent="0.25">
      <c r="A6" s="56" t="s">
        <v>17</v>
      </c>
      <c r="B6" s="8">
        <v>150</v>
      </c>
      <c r="C6" s="8">
        <v>136</v>
      </c>
      <c r="D6" s="8">
        <v>50</v>
      </c>
      <c r="E6" s="8">
        <v>6</v>
      </c>
      <c r="F6" s="8">
        <v>9</v>
      </c>
      <c r="G6" s="8">
        <v>6</v>
      </c>
      <c r="H6" s="8">
        <v>2</v>
      </c>
      <c r="I6" s="8">
        <v>1</v>
      </c>
      <c r="J6" s="8">
        <v>346</v>
      </c>
      <c r="K6" s="8">
        <v>266</v>
      </c>
      <c r="L6" s="8">
        <v>696</v>
      </c>
      <c r="M6" s="8">
        <v>1028</v>
      </c>
      <c r="N6" s="8">
        <v>217</v>
      </c>
      <c r="O6" s="8">
        <v>361</v>
      </c>
      <c r="P6" s="9">
        <f>SUM(D6:O6)</f>
        <v>2988</v>
      </c>
    </row>
    <row r="7" spans="1:16" x14ac:dyDescent="0.25">
      <c r="A7" s="56" t="s">
        <v>2</v>
      </c>
      <c r="B7" s="8">
        <v>28</v>
      </c>
      <c r="C7" s="8">
        <v>20</v>
      </c>
      <c r="D7" s="8">
        <v>2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3</v>
      </c>
      <c r="K7" s="8">
        <v>2</v>
      </c>
      <c r="L7" s="8">
        <v>0</v>
      </c>
      <c r="M7" s="8">
        <v>1</v>
      </c>
      <c r="N7" s="8">
        <v>0</v>
      </c>
      <c r="O7" s="8">
        <v>0</v>
      </c>
      <c r="P7" s="9">
        <f>SUM(D7:O7)</f>
        <v>8</v>
      </c>
    </row>
    <row r="8" spans="1:16" x14ac:dyDescent="0.25">
      <c r="A8" s="14" t="s">
        <v>3</v>
      </c>
      <c r="B8" s="14">
        <f t="shared" ref="B8:P8" si="0">SUM(B6:B7)</f>
        <v>178</v>
      </c>
      <c r="C8" s="14">
        <f t="shared" si="0"/>
        <v>156</v>
      </c>
      <c r="D8" s="14">
        <f t="shared" si="0"/>
        <v>52</v>
      </c>
      <c r="E8" s="14">
        <f t="shared" si="0"/>
        <v>6</v>
      </c>
      <c r="F8" s="14">
        <f t="shared" si="0"/>
        <v>9</v>
      </c>
      <c r="G8" s="14">
        <f t="shared" si="0"/>
        <v>6</v>
      </c>
      <c r="H8" s="14">
        <f t="shared" si="0"/>
        <v>2</v>
      </c>
      <c r="I8" s="14">
        <f t="shared" si="0"/>
        <v>1</v>
      </c>
      <c r="J8" s="14">
        <f t="shared" si="0"/>
        <v>349</v>
      </c>
      <c r="K8" s="14">
        <f t="shared" si="0"/>
        <v>268</v>
      </c>
      <c r="L8" s="14">
        <f t="shared" si="0"/>
        <v>696</v>
      </c>
      <c r="M8" s="14">
        <f t="shared" si="0"/>
        <v>1029</v>
      </c>
      <c r="N8" s="14">
        <f t="shared" si="0"/>
        <v>217</v>
      </c>
      <c r="O8" s="14">
        <f t="shared" si="0"/>
        <v>361</v>
      </c>
      <c r="P8" s="14">
        <f t="shared" si="0"/>
        <v>2996</v>
      </c>
    </row>
    <row r="9" spans="1:16" x14ac:dyDescent="0.25">
      <c r="A9" s="177" t="s">
        <v>18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</row>
    <row r="10" spans="1:16" x14ac:dyDescent="0.25">
      <c r="A10" s="193" t="s">
        <v>0</v>
      </c>
      <c r="B10" s="201" t="s">
        <v>42</v>
      </c>
      <c r="C10" s="201" t="s">
        <v>34</v>
      </c>
      <c r="D10" s="200" t="s">
        <v>14</v>
      </c>
      <c r="E10" s="200"/>
      <c r="F10" s="200"/>
      <c r="G10" s="200"/>
      <c r="H10" s="200"/>
      <c r="I10" s="200"/>
      <c r="J10" s="200" t="s">
        <v>29</v>
      </c>
      <c r="K10" s="200"/>
      <c r="L10" s="200"/>
      <c r="M10" s="200"/>
      <c r="N10" s="200"/>
      <c r="O10" s="200"/>
      <c r="P10" s="193" t="s">
        <v>3</v>
      </c>
    </row>
    <row r="11" spans="1:16" x14ac:dyDescent="0.25">
      <c r="A11" s="194"/>
      <c r="B11" s="202"/>
      <c r="C11" s="202"/>
      <c r="D11" s="196" t="s">
        <v>15</v>
      </c>
      <c r="E11" s="197"/>
      <c r="F11" s="196" t="s">
        <v>4</v>
      </c>
      <c r="G11" s="197"/>
      <c r="H11" s="196" t="s">
        <v>16</v>
      </c>
      <c r="I11" s="197"/>
      <c r="J11" s="196" t="s">
        <v>15</v>
      </c>
      <c r="K11" s="197"/>
      <c r="L11" s="196" t="s">
        <v>4</v>
      </c>
      <c r="M11" s="197"/>
      <c r="N11" s="196" t="s">
        <v>16</v>
      </c>
      <c r="O11" s="197"/>
      <c r="P11" s="194"/>
    </row>
    <row r="12" spans="1:16" x14ac:dyDescent="0.25">
      <c r="A12" s="195"/>
      <c r="B12" s="203"/>
      <c r="C12" s="203"/>
      <c r="D12" s="6" t="s">
        <v>26</v>
      </c>
      <c r="E12" s="6" t="s">
        <v>27</v>
      </c>
      <c r="F12" s="6" t="s">
        <v>26</v>
      </c>
      <c r="G12" s="6" t="s">
        <v>27</v>
      </c>
      <c r="H12" s="6" t="s">
        <v>26</v>
      </c>
      <c r="I12" s="6" t="s">
        <v>27</v>
      </c>
      <c r="J12" s="6" t="s">
        <v>26</v>
      </c>
      <c r="K12" s="6" t="s">
        <v>27</v>
      </c>
      <c r="L12" s="6" t="s">
        <v>26</v>
      </c>
      <c r="M12" s="6" t="s">
        <v>27</v>
      </c>
      <c r="N12" s="6" t="s">
        <v>26</v>
      </c>
      <c r="O12" s="6" t="s">
        <v>27</v>
      </c>
      <c r="P12" s="195"/>
    </row>
    <row r="13" spans="1:16" x14ac:dyDescent="0.25">
      <c r="A13" s="56" t="s">
        <v>31</v>
      </c>
      <c r="B13" s="8">
        <v>7</v>
      </c>
      <c r="C13" s="8">
        <v>7</v>
      </c>
      <c r="D13" s="8">
        <v>7</v>
      </c>
      <c r="E13" s="8">
        <v>0</v>
      </c>
      <c r="F13" s="8">
        <v>1</v>
      </c>
      <c r="G13" s="8">
        <v>0</v>
      </c>
      <c r="H13" s="8">
        <v>0</v>
      </c>
      <c r="I13" s="8">
        <v>0</v>
      </c>
      <c r="J13" s="8">
        <v>82</v>
      </c>
      <c r="K13" s="8">
        <v>144</v>
      </c>
      <c r="L13" s="8">
        <v>214</v>
      </c>
      <c r="M13" s="8">
        <v>38</v>
      </c>
      <c r="N13" s="8">
        <v>249</v>
      </c>
      <c r="O13" s="8">
        <v>223</v>
      </c>
      <c r="P13" s="9">
        <f>SUM(D13:O13)</f>
        <v>958</v>
      </c>
    </row>
    <row r="14" spans="1:16" x14ac:dyDescent="0.25">
      <c r="A14" s="56" t="s">
        <v>19</v>
      </c>
      <c r="B14" s="8">
        <v>15</v>
      </c>
      <c r="C14" s="8">
        <v>15</v>
      </c>
      <c r="D14" s="8">
        <v>11</v>
      </c>
      <c r="E14" s="8">
        <v>1</v>
      </c>
      <c r="F14" s="8">
        <v>6</v>
      </c>
      <c r="G14" s="8">
        <v>0</v>
      </c>
      <c r="H14" s="8">
        <v>0</v>
      </c>
      <c r="I14" s="8">
        <v>0</v>
      </c>
      <c r="J14" s="8">
        <v>94</v>
      </c>
      <c r="K14" s="8">
        <v>143</v>
      </c>
      <c r="L14" s="8">
        <v>247</v>
      </c>
      <c r="M14" s="8">
        <v>47</v>
      </c>
      <c r="N14" s="8">
        <v>230</v>
      </c>
      <c r="O14" s="8">
        <v>474</v>
      </c>
      <c r="P14" s="9">
        <f t="shared" ref="P14:P24" si="1">SUM(D14:O14)</f>
        <v>1253</v>
      </c>
    </row>
    <row r="15" spans="1:16" x14ac:dyDescent="0.25">
      <c r="A15" s="56" t="s">
        <v>6</v>
      </c>
      <c r="B15" s="8">
        <v>33</v>
      </c>
      <c r="C15" s="8">
        <v>22</v>
      </c>
      <c r="D15" s="8">
        <v>2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39</v>
      </c>
      <c r="K15" s="8">
        <v>11</v>
      </c>
      <c r="L15" s="8">
        <v>21</v>
      </c>
      <c r="M15" s="8">
        <v>100</v>
      </c>
      <c r="N15" s="8">
        <v>22</v>
      </c>
      <c r="O15" s="8">
        <v>29</v>
      </c>
      <c r="P15" s="9">
        <f t="shared" si="1"/>
        <v>224</v>
      </c>
    </row>
    <row r="16" spans="1:16" x14ac:dyDescent="0.25">
      <c r="A16" s="56" t="s">
        <v>20</v>
      </c>
      <c r="B16" s="8">
        <v>4</v>
      </c>
      <c r="C16" s="8">
        <v>4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5</v>
      </c>
      <c r="K16" s="10">
        <v>4</v>
      </c>
      <c r="L16" s="10">
        <v>14</v>
      </c>
      <c r="M16" s="10">
        <v>9</v>
      </c>
      <c r="N16" s="10">
        <v>3</v>
      </c>
      <c r="O16" s="10">
        <v>13</v>
      </c>
      <c r="P16" s="9">
        <f t="shared" si="1"/>
        <v>48</v>
      </c>
    </row>
    <row r="17" spans="1:16" x14ac:dyDescent="0.25">
      <c r="A17" s="56" t="s">
        <v>7</v>
      </c>
      <c r="B17" s="8">
        <v>15</v>
      </c>
      <c r="C17" s="8">
        <v>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8</v>
      </c>
      <c r="K17" s="8">
        <v>5</v>
      </c>
      <c r="L17" s="8">
        <v>16</v>
      </c>
      <c r="M17" s="8">
        <v>32</v>
      </c>
      <c r="N17" s="8">
        <v>12</v>
      </c>
      <c r="O17" s="8">
        <v>11</v>
      </c>
      <c r="P17" s="9">
        <f t="shared" si="1"/>
        <v>84</v>
      </c>
    </row>
    <row r="18" spans="1:16" x14ac:dyDescent="0.25">
      <c r="A18" s="56" t="s">
        <v>8</v>
      </c>
      <c r="B18" s="8">
        <v>32</v>
      </c>
      <c r="C18" s="8">
        <v>5</v>
      </c>
      <c r="D18" s="8">
        <v>3</v>
      </c>
      <c r="E18" s="8">
        <v>0</v>
      </c>
      <c r="F18" s="8">
        <v>0</v>
      </c>
      <c r="G18" s="8">
        <v>0</v>
      </c>
      <c r="H18" s="8">
        <v>1</v>
      </c>
      <c r="I18" s="8">
        <v>0</v>
      </c>
      <c r="J18" s="8">
        <v>10</v>
      </c>
      <c r="K18" s="8">
        <v>3</v>
      </c>
      <c r="L18" s="8">
        <v>15</v>
      </c>
      <c r="M18" s="8">
        <v>8</v>
      </c>
      <c r="N18" s="8">
        <v>7</v>
      </c>
      <c r="O18" s="8">
        <v>12</v>
      </c>
      <c r="P18" s="9">
        <f t="shared" si="1"/>
        <v>59</v>
      </c>
    </row>
    <row r="19" spans="1:16" x14ac:dyDescent="0.25">
      <c r="A19" s="56" t="s">
        <v>32</v>
      </c>
      <c r="B19" s="8">
        <v>10</v>
      </c>
      <c r="C19" s="8">
        <v>6</v>
      </c>
      <c r="D19" s="8">
        <v>3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9</v>
      </c>
      <c r="K19" s="8">
        <v>4</v>
      </c>
      <c r="L19" s="8">
        <v>9</v>
      </c>
      <c r="M19" s="8">
        <v>10</v>
      </c>
      <c r="N19" s="8">
        <v>13</v>
      </c>
      <c r="O19" s="8">
        <v>30</v>
      </c>
      <c r="P19" s="9">
        <f t="shared" si="1"/>
        <v>78</v>
      </c>
    </row>
    <row r="20" spans="1:16" x14ac:dyDescent="0.25">
      <c r="A20" s="56" t="s">
        <v>10</v>
      </c>
      <c r="B20" s="8">
        <v>24</v>
      </c>
      <c r="C20" s="8">
        <v>16</v>
      </c>
      <c r="D20" s="8">
        <v>5</v>
      </c>
      <c r="E20" s="8">
        <v>2</v>
      </c>
      <c r="F20" s="8">
        <v>2</v>
      </c>
      <c r="G20" s="8">
        <v>1</v>
      </c>
      <c r="H20" s="8">
        <v>0</v>
      </c>
      <c r="I20" s="8">
        <v>0</v>
      </c>
      <c r="J20" s="8">
        <v>15</v>
      </c>
      <c r="K20" s="8">
        <v>37</v>
      </c>
      <c r="L20" s="8">
        <v>8</v>
      </c>
      <c r="M20" s="8">
        <v>5</v>
      </c>
      <c r="N20" s="8">
        <v>22</v>
      </c>
      <c r="O20" s="8">
        <v>30</v>
      </c>
      <c r="P20" s="9">
        <f t="shared" si="1"/>
        <v>127</v>
      </c>
    </row>
    <row r="21" spans="1:16" x14ac:dyDescent="0.25">
      <c r="A21" s="56" t="s">
        <v>33</v>
      </c>
      <c r="B21" s="8">
        <v>9</v>
      </c>
      <c r="C21" s="8">
        <v>7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</v>
      </c>
      <c r="K21" s="8">
        <v>5</v>
      </c>
      <c r="L21" s="8">
        <v>11</v>
      </c>
      <c r="M21" s="8">
        <v>12</v>
      </c>
      <c r="N21" s="8">
        <v>7</v>
      </c>
      <c r="O21" s="8">
        <v>19</v>
      </c>
      <c r="P21" s="9">
        <f t="shared" si="1"/>
        <v>56</v>
      </c>
    </row>
    <row r="22" spans="1:16" x14ac:dyDescent="0.25">
      <c r="A22" s="56" t="s">
        <v>22</v>
      </c>
      <c r="B22" s="8">
        <v>11</v>
      </c>
      <c r="C22" s="8">
        <v>9</v>
      </c>
      <c r="D22" s="8">
        <v>0</v>
      </c>
      <c r="E22" s="8">
        <v>0</v>
      </c>
      <c r="F22" s="8">
        <v>0</v>
      </c>
      <c r="G22" s="8">
        <v>0</v>
      </c>
      <c r="H22" s="8">
        <v>3</v>
      </c>
      <c r="I22" s="8">
        <v>0</v>
      </c>
      <c r="J22" s="8">
        <v>32</v>
      </c>
      <c r="K22" s="8">
        <v>38</v>
      </c>
      <c r="L22" s="8">
        <v>103</v>
      </c>
      <c r="M22" s="8">
        <v>357</v>
      </c>
      <c r="N22" s="8">
        <v>33</v>
      </c>
      <c r="O22" s="8">
        <v>63</v>
      </c>
      <c r="P22" s="9">
        <f>SUM(D22:O22)</f>
        <v>629</v>
      </c>
    </row>
    <row r="23" spans="1:16" x14ac:dyDescent="0.25">
      <c r="A23" s="56" t="s">
        <v>28</v>
      </c>
      <c r="B23" s="8">
        <v>8</v>
      </c>
      <c r="C23" s="8">
        <v>3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3</v>
      </c>
      <c r="K23" s="8">
        <v>1</v>
      </c>
      <c r="L23" s="8">
        <v>7</v>
      </c>
      <c r="M23" s="8">
        <v>13</v>
      </c>
      <c r="N23" s="8">
        <v>4</v>
      </c>
      <c r="O23" s="8">
        <v>3</v>
      </c>
      <c r="P23" s="9">
        <f t="shared" si="1"/>
        <v>31</v>
      </c>
    </row>
    <row r="24" spans="1:16" x14ac:dyDescent="0.25">
      <c r="A24" s="56" t="s">
        <v>24</v>
      </c>
      <c r="B24" s="8">
        <v>6</v>
      </c>
      <c r="C24" s="8">
        <v>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7</v>
      </c>
      <c r="K24" s="8">
        <v>0</v>
      </c>
      <c r="L24" s="8">
        <v>12</v>
      </c>
      <c r="M24" s="8">
        <v>7</v>
      </c>
      <c r="N24" s="8">
        <v>0</v>
      </c>
      <c r="O24" s="8">
        <v>1</v>
      </c>
      <c r="P24" s="9">
        <f t="shared" si="1"/>
        <v>27</v>
      </c>
    </row>
    <row r="25" spans="1:16" x14ac:dyDescent="0.25">
      <c r="A25" s="14" t="s">
        <v>3</v>
      </c>
      <c r="B25" s="14">
        <f>SUM(B13:B24)</f>
        <v>174</v>
      </c>
      <c r="C25" s="14">
        <f>SUM(C13:C24)</f>
        <v>110</v>
      </c>
      <c r="D25" s="14">
        <f t="shared" ref="D25:O25" si="2">SUM(D13:D24)</f>
        <v>31</v>
      </c>
      <c r="E25" s="14">
        <f t="shared" si="2"/>
        <v>3</v>
      </c>
      <c r="F25" s="14">
        <f t="shared" si="2"/>
        <v>9</v>
      </c>
      <c r="G25" s="14">
        <f t="shared" si="2"/>
        <v>1</v>
      </c>
      <c r="H25" s="14">
        <f t="shared" si="2"/>
        <v>4</v>
      </c>
      <c r="I25" s="14">
        <f t="shared" si="2"/>
        <v>0</v>
      </c>
      <c r="J25" s="14">
        <f t="shared" si="2"/>
        <v>306</v>
      </c>
      <c r="K25" s="14">
        <f t="shared" si="2"/>
        <v>395</v>
      </c>
      <c r="L25" s="14">
        <f t="shared" si="2"/>
        <v>677</v>
      </c>
      <c r="M25" s="14">
        <f t="shared" si="2"/>
        <v>638</v>
      </c>
      <c r="N25" s="14">
        <f t="shared" si="2"/>
        <v>602</v>
      </c>
      <c r="O25" s="14">
        <f t="shared" si="2"/>
        <v>908</v>
      </c>
      <c r="P25" s="14">
        <f>SUM(P13:P24)</f>
        <v>3574</v>
      </c>
    </row>
    <row r="26" spans="1:16" ht="9.9499999999999993" customHeight="1" x14ac:dyDescent="0.25">
      <c r="A26" s="1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</row>
    <row r="27" spans="1:16" x14ac:dyDescent="0.25">
      <c r="A27" s="14" t="s">
        <v>25</v>
      </c>
      <c r="B27" s="14">
        <f t="shared" ref="B27:P27" si="3">B8+B25</f>
        <v>352</v>
      </c>
      <c r="C27" s="14">
        <f t="shared" si="3"/>
        <v>266</v>
      </c>
      <c r="D27" s="14">
        <f t="shared" si="3"/>
        <v>83</v>
      </c>
      <c r="E27" s="14">
        <f t="shared" si="3"/>
        <v>9</v>
      </c>
      <c r="F27" s="14">
        <f t="shared" si="3"/>
        <v>18</v>
      </c>
      <c r="G27" s="14">
        <f t="shared" si="3"/>
        <v>7</v>
      </c>
      <c r="H27" s="14">
        <f t="shared" si="3"/>
        <v>6</v>
      </c>
      <c r="I27" s="14">
        <f t="shared" si="3"/>
        <v>1</v>
      </c>
      <c r="J27" s="14">
        <f t="shared" si="3"/>
        <v>655</v>
      </c>
      <c r="K27" s="14">
        <f t="shared" si="3"/>
        <v>663</v>
      </c>
      <c r="L27" s="14">
        <f t="shared" si="3"/>
        <v>1373</v>
      </c>
      <c r="M27" s="14">
        <f t="shared" si="3"/>
        <v>1667</v>
      </c>
      <c r="N27" s="14">
        <f t="shared" si="3"/>
        <v>819</v>
      </c>
      <c r="O27" s="14">
        <f t="shared" si="3"/>
        <v>1269</v>
      </c>
      <c r="P27" s="14">
        <f t="shared" si="3"/>
        <v>6570</v>
      </c>
    </row>
    <row r="29" spans="1:16" x14ac:dyDescent="0.25">
      <c r="A29" s="17" t="s">
        <v>62</v>
      </c>
    </row>
    <row r="30" spans="1:16" x14ac:dyDescent="0.25">
      <c r="A30" s="17" t="s">
        <v>52</v>
      </c>
      <c r="B30" s="4"/>
      <c r="P30" s="49"/>
    </row>
  </sheetData>
  <mergeCells count="26">
    <mergeCell ref="L11:M11"/>
    <mergeCell ref="N11:O11"/>
    <mergeCell ref="B2:B5"/>
    <mergeCell ref="C2:C5"/>
    <mergeCell ref="A1:P1"/>
    <mergeCell ref="A9:P9"/>
    <mergeCell ref="A10:A12"/>
    <mergeCell ref="B10:B12"/>
    <mergeCell ref="C10:C12"/>
    <mergeCell ref="D10:I10"/>
    <mergeCell ref="J10:O10"/>
    <mergeCell ref="P10:P12"/>
    <mergeCell ref="D11:E11"/>
    <mergeCell ref="F11:G11"/>
    <mergeCell ref="H11:I11"/>
    <mergeCell ref="J11:K11"/>
    <mergeCell ref="A3:A5"/>
    <mergeCell ref="P2:P5"/>
    <mergeCell ref="D3:E4"/>
    <mergeCell ref="F3:G4"/>
    <mergeCell ref="H3:I4"/>
    <mergeCell ref="J3:K4"/>
    <mergeCell ref="L3:M4"/>
    <mergeCell ref="N3:O4"/>
    <mergeCell ref="D2:I2"/>
    <mergeCell ref="J2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47"/>
  <sheetViews>
    <sheetView workbookViewId="0">
      <pane ySplit="4" topLeftCell="A5" activePane="bottomLeft" state="frozen"/>
      <selection pane="bottomLeft" activeCell="O5" sqref="O5"/>
    </sheetView>
  </sheetViews>
  <sheetFormatPr defaultRowHeight="15" x14ac:dyDescent="0.25"/>
  <cols>
    <col min="1" max="1" width="6.5703125" style="60" customWidth="1"/>
    <col min="2" max="2" width="27.7109375" style="60" customWidth="1"/>
    <col min="3" max="3" width="7.5703125" style="60" customWidth="1"/>
    <col min="4" max="4" width="10.140625" style="60" customWidth="1"/>
    <col min="5" max="5" width="10.42578125" style="60" customWidth="1"/>
    <col min="6" max="6" width="8.28515625" style="60" customWidth="1"/>
    <col min="7" max="7" width="10.140625" style="60" customWidth="1"/>
    <col min="8" max="13" width="9.28515625" style="60" bestFit="1" customWidth="1"/>
    <col min="14" max="14" width="9.5703125" style="60" bestFit="1" customWidth="1"/>
  </cols>
  <sheetData>
    <row r="1" spans="1:15" ht="15" customHeight="1" x14ac:dyDescent="0.25">
      <c r="A1" s="83"/>
      <c r="B1" s="208" t="s">
        <v>64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5" ht="15" customHeight="1" x14ac:dyDescent="0.25">
      <c r="B2" s="206" t="s">
        <v>0</v>
      </c>
      <c r="C2" s="207" t="s">
        <v>29</v>
      </c>
      <c r="D2" s="207"/>
      <c r="E2" s="207"/>
      <c r="F2" s="207"/>
      <c r="G2" s="207"/>
      <c r="H2" s="207"/>
      <c r="I2" s="207" t="s">
        <v>36</v>
      </c>
      <c r="J2" s="207"/>
      <c r="K2" s="207"/>
      <c r="L2" s="207"/>
      <c r="M2" s="207"/>
      <c r="N2" s="207"/>
      <c r="O2" s="206" t="s">
        <v>3</v>
      </c>
    </row>
    <row r="3" spans="1:15" ht="15" customHeight="1" x14ac:dyDescent="0.25">
      <c r="B3" s="206"/>
      <c r="C3" s="207" t="s">
        <v>15</v>
      </c>
      <c r="D3" s="207"/>
      <c r="E3" s="207" t="s">
        <v>4</v>
      </c>
      <c r="F3" s="207"/>
      <c r="G3" s="207" t="s">
        <v>16</v>
      </c>
      <c r="H3" s="207"/>
      <c r="I3" s="207" t="s">
        <v>15</v>
      </c>
      <c r="J3" s="207"/>
      <c r="K3" s="207" t="s">
        <v>4</v>
      </c>
      <c r="L3" s="207"/>
      <c r="M3" s="207" t="s">
        <v>16</v>
      </c>
      <c r="N3" s="207"/>
      <c r="O3" s="206"/>
    </row>
    <row r="4" spans="1:15" ht="15" customHeight="1" x14ac:dyDescent="0.25">
      <c r="B4" s="206"/>
      <c r="C4" s="61" t="s">
        <v>65</v>
      </c>
      <c r="D4" s="61" t="s">
        <v>27</v>
      </c>
      <c r="E4" s="61" t="s">
        <v>65</v>
      </c>
      <c r="F4" s="61" t="s">
        <v>27</v>
      </c>
      <c r="G4" s="61" t="s">
        <v>65</v>
      </c>
      <c r="H4" s="61" t="s">
        <v>27</v>
      </c>
      <c r="I4" s="61" t="s">
        <v>65</v>
      </c>
      <c r="J4" s="61" t="s">
        <v>27</v>
      </c>
      <c r="K4" s="61" t="s">
        <v>65</v>
      </c>
      <c r="L4" s="61" t="s">
        <v>27</v>
      </c>
      <c r="M4" s="61" t="s">
        <v>65</v>
      </c>
      <c r="N4" s="61" t="s">
        <v>27</v>
      </c>
      <c r="O4" s="206"/>
    </row>
    <row r="5" spans="1:15" ht="15" customHeight="1" x14ac:dyDescent="0.25">
      <c r="B5" s="62" t="s">
        <v>17</v>
      </c>
      <c r="C5" s="63">
        <v>399</v>
      </c>
      <c r="D5" s="63">
        <v>271</v>
      </c>
      <c r="E5" s="63">
        <v>241</v>
      </c>
      <c r="F5" s="63">
        <v>442</v>
      </c>
      <c r="G5" s="63">
        <v>738</v>
      </c>
      <c r="H5" s="63">
        <v>1193</v>
      </c>
      <c r="I5" s="63">
        <v>44</v>
      </c>
      <c r="J5" s="63">
        <v>9</v>
      </c>
      <c r="K5" s="63">
        <v>1</v>
      </c>
      <c r="L5" s="63">
        <v>0</v>
      </c>
      <c r="M5" s="63">
        <v>9</v>
      </c>
      <c r="N5" s="63">
        <v>8</v>
      </c>
      <c r="O5" s="63">
        <f>SUM(C5:N5)</f>
        <v>3355</v>
      </c>
    </row>
    <row r="6" spans="1:15" x14ac:dyDescent="0.25">
      <c r="B6" s="62" t="s">
        <v>31</v>
      </c>
      <c r="C6" s="63">
        <v>69</v>
      </c>
      <c r="D6" s="63">
        <v>36</v>
      </c>
      <c r="E6" s="63">
        <v>230</v>
      </c>
      <c r="F6" s="63">
        <v>248</v>
      </c>
      <c r="G6" s="63">
        <v>148</v>
      </c>
      <c r="H6" s="63">
        <v>230</v>
      </c>
      <c r="I6" s="63">
        <v>6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 t="shared" ref="O6:O17" si="0">SUM(C6:N6)</f>
        <v>967</v>
      </c>
    </row>
    <row r="7" spans="1:15" x14ac:dyDescent="0.25">
      <c r="B7" s="62" t="s">
        <v>19</v>
      </c>
      <c r="C7" s="63">
        <v>101</v>
      </c>
      <c r="D7" s="63">
        <v>45</v>
      </c>
      <c r="E7" s="63">
        <v>302</v>
      </c>
      <c r="F7" s="63">
        <v>576</v>
      </c>
      <c r="G7" s="63">
        <v>164</v>
      </c>
      <c r="H7" s="63">
        <v>241</v>
      </c>
      <c r="I7" s="63">
        <v>15</v>
      </c>
      <c r="J7" s="63">
        <v>1</v>
      </c>
      <c r="K7" s="63">
        <v>0</v>
      </c>
      <c r="L7" s="63">
        <v>0</v>
      </c>
      <c r="M7" s="63">
        <v>4</v>
      </c>
      <c r="N7" s="63">
        <v>0</v>
      </c>
      <c r="O7" s="63">
        <f t="shared" si="0"/>
        <v>1449</v>
      </c>
    </row>
    <row r="8" spans="1:15" x14ac:dyDescent="0.25">
      <c r="B8" s="62" t="s">
        <v>6</v>
      </c>
      <c r="C8" s="63">
        <v>34</v>
      </c>
      <c r="D8" s="63">
        <v>18</v>
      </c>
      <c r="E8" s="63">
        <v>27</v>
      </c>
      <c r="F8" s="63">
        <v>42</v>
      </c>
      <c r="G8" s="63">
        <v>29</v>
      </c>
      <c r="H8" s="63">
        <v>99</v>
      </c>
      <c r="I8" s="63">
        <v>2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f t="shared" si="0"/>
        <v>251</v>
      </c>
    </row>
    <row r="9" spans="1:15" ht="15" customHeight="1" x14ac:dyDescent="0.25">
      <c r="B9" s="62" t="s">
        <v>20</v>
      </c>
      <c r="C9" s="63">
        <v>6</v>
      </c>
      <c r="D9" s="63">
        <v>4</v>
      </c>
      <c r="E9" s="63">
        <v>7</v>
      </c>
      <c r="F9" s="63">
        <v>17</v>
      </c>
      <c r="G9" s="63">
        <v>12</v>
      </c>
      <c r="H9" s="63">
        <v>13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si="0"/>
        <v>59</v>
      </c>
    </row>
    <row r="10" spans="1:15" ht="15" customHeight="1" x14ac:dyDescent="0.25">
      <c r="B10" s="62" t="s">
        <v>7</v>
      </c>
      <c r="C10" s="63">
        <v>8</v>
      </c>
      <c r="D10" s="63">
        <v>3</v>
      </c>
      <c r="E10" s="63">
        <v>23</v>
      </c>
      <c r="F10" s="63">
        <v>35</v>
      </c>
      <c r="G10" s="63">
        <v>22</v>
      </c>
      <c r="H10" s="63">
        <v>27</v>
      </c>
      <c r="I10" s="63">
        <v>0</v>
      </c>
      <c r="J10" s="63">
        <v>0</v>
      </c>
      <c r="K10" s="63">
        <v>0</v>
      </c>
      <c r="L10" s="63">
        <v>0</v>
      </c>
      <c r="M10" s="63">
        <v>1</v>
      </c>
      <c r="N10" s="63">
        <v>0</v>
      </c>
      <c r="O10" s="63">
        <f t="shared" si="0"/>
        <v>119</v>
      </c>
    </row>
    <row r="11" spans="1:15" ht="15" customHeight="1" x14ac:dyDescent="0.25">
      <c r="B11" s="62" t="s">
        <v>8</v>
      </c>
      <c r="C11" s="63">
        <v>15</v>
      </c>
      <c r="D11" s="63">
        <v>3</v>
      </c>
      <c r="E11" s="63">
        <v>13</v>
      </c>
      <c r="F11" s="63">
        <v>18</v>
      </c>
      <c r="G11" s="63">
        <v>12</v>
      </c>
      <c r="H11" s="63">
        <v>8</v>
      </c>
      <c r="I11" s="63">
        <v>2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f t="shared" si="0"/>
        <v>71</v>
      </c>
    </row>
    <row r="12" spans="1:15" ht="15" customHeight="1" x14ac:dyDescent="0.25">
      <c r="B12" s="62" t="s">
        <v>32</v>
      </c>
      <c r="C12" s="63">
        <v>6</v>
      </c>
      <c r="D12" s="63">
        <v>3</v>
      </c>
      <c r="E12" s="63">
        <v>7</v>
      </c>
      <c r="F12" s="63">
        <v>14</v>
      </c>
      <c r="G12" s="63">
        <v>5</v>
      </c>
      <c r="H12" s="63">
        <v>13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f t="shared" si="0"/>
        <v>48</v>
      </c>
    </row>
    <row r="13" spans="1:15" ht="15" customHeight="1" x14ac:dyDescent="0.25">
      <c r="B13" s="62" t="s">
        <v>10</v>
      </c>
      <c r="C13" s="63">
        <v>17</v>
      </c>
      <c r="D13" s="63">
        <v>3</v>
      </c>
      <c r="E13" s="63">
        <v>11</v>
      </c>
      <c r="F13" s="63">
        <v>23</v>
      </c>
      <c r="G13" s="63">
        <v>43</v>
      </c>
      <c r="H13" s="63">
        <v>35</v>
      </c>
      <c r="I13" s="63">
        <v>5</v>
      </c>
      <c r="J13" s="63">
        <v>2</v>
      </c>
      <c r="K13" s="63">
        <v>0</v>
      </c>
      <c r="L13" s="63">
        <v>0</v>
      </c>
      <c r="M13" s="63">
        <v>4</v>
      </c>
      <c r="N13" s="63">
        <v>1</v>
      </c>
      <c r="O13" s="63">
        <f t="shared" si="0"/>
        <v>144</v>
      </c>
    </row>
    <row r="14" spans="1:15" ht="15" customHeight="1" x14ac:dyDescent="0.25">
      <c r="B14" s="62" t="s">
        <v>33</v>
      </c>
      <c r="C14" s="63">
        <v>2</v>
      </c>
      <c r="D14" s="63">
        <v>4</v>
      </c>
      <c r="E14" s="63">
        <v>6</v>
      </c>
      <c r="F14" s="63">
        <v>17</v>
      </c>
      <c r="G14" s="63">
        <v>12</v>
      </c>
      <c r="H14" s="63">
        <v>13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f t="shared" si="0"/>
        <v>54</v>
      </c>
    </row>
    <row r="15" spans="1:15" ht="15" customHeight="1" x14ac:dyDescent="0.25">
      <c r="B15" s="62" t="s">
        <v>22</v>
      </c>
      <c r="C15" s="63">
        <v>28</v>
      </c>
      <c r="D15" s="63">
        <v>27</v>
      </c>
      <c r="E15" s="63">
        <v>34</v>
      </c>
      <c r="F15" s="63">
        <v>52</v>
      </c>
      <c r="G15" s="63">
        <v>110</v>
      </c>
      <c r="H15" s="63">
        <v>382</v>
      </c>
      <c r="I15" s="63">
        <v>2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f t="shared" si="0"/>
        <v>635</v>
      </c>
    </row>
    <row r="16" spans="1:15" ht="15" customHeight="1" x14ac:dyDescent="0.25">
      <c r="B16" s="62" t="s">
        <v>28</v>
      </c>
      <c r="C16" s="63">
        <v>5</v>
      </c>
      <c r="D16" s="63">
        <v>1</v>
      </c>
      <c r="E16" s="63">
        <v>34</v>
      </c>
      <c r="F16" s="63">
        <v>19</v>
      </c>
      <c r="G16" s="63">
        <v>7</v>
      </c>
      <c r="H16" s="63">
        <v>13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f t="shared" si="0"/>
        <v>79</v>
      </c>
    </row>
    <row r="17" spans="1:15" ht="15" customHeight="1" x14ac:dyDescent="0.25">
      <c r="B17" s="62" t="s">
        <v>24</v>
      </c>
      <c r="C17" s="63">
        <v>6</v>
      </c>
      <c r="D17" s="63">
        <v>0</v>
      </c>
      <c r="E17" s="63">
        <v>0</v>
      </c>
      <c r="F17" s="63">
        <v>2</v>
      </c>
      <c r="G17" s="63">
        <v>12</v>
      </c>
      <c r="H17" s="63">
        <v>6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f t="shared" si="0"/>
        <v>26</v>
      </c>
    </row>
    <row r="18" spans="1:15" ht="6.75" customHeight="1" x14ac:dyDescent="0.25"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 ht="15" customHeight="1" x14ac:dyDescent="0.25">
      <c r="B19" s="64" t="s">
        <v>3</v>
      </c>
      <c r="C19" s="65">
        <f>SUM(C5:C17)</f>
        <v>696</v>
      </c>
      <c r="D19" s="65">
        <f t="shared" ref="D19:N19" si="1">SUM(D5:D17)</f>
        <v>418</v>
      </c>
      <c r="E19" s="65">
        <f t="shared" si="1"/>
        <v>935</v>
      </c>
      <c r="F19" s="65">
        <f t="shared" si="1"/>
        <v>1505</v>
      </c>
      <c r="G19" s="65">
        <f t="shared" si="1"/>
        <v>1314</v>
      </c>
      <c r="H19" s="65">
        <f t="shared" si="1"/>
        <v>2273</v>
      </c>
      <c r="I19" s="65">
        <f t="shared" si="1"/>
        <v>76</v>
      </c>
      <c r="J19" s="65">
        <f t="shared" si="1"/>
        <v>12</v>
      </c>
      <c r="K19" s="65">
        <f t="shared" si="1"/>
        <v>1</v>
      </c>
      <c r="L19" s="65">
        <f t="shared" si="1"/>
        <v>0</v>
      </c>
      <c r="M19" s="65">
        <f t="shared" si="1"/>
        <v>18</v>
      </c>
      <c r="N19" s="65">
        <f t="shared" si="1"/>
        <v>9</v>
      </c>
      <c r="O19" s="65">
        <f>SUM(O5:O17)</f>
        <v>7257</v>
      </c>
    </row>
    <row r="20" spans="1:15" ht="1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5" ht="15" customHeight="1" x14ac:dyDescent="0.25"/>
    <row r="22" spans="1:15" ht="15" customHeight="1" x14ac:dyDescent="0.25">
      <c r="A22" s="208" t="s">
        <v>68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</row>
    <row r="23" spans="1:15" ht="15" customHeight="1" x14ac:dyDescent="0.25">
      <c r="A23" s="209" t="s">
        <v>69</v>
      </c>
      <c r="B23" s="210" t="s">
        <v>0</v>
      </c>
      <c r="C23" s="210" t="s">
        <v>29</v>
      </c>
      <c r="D23" s="210"/>
      <c r="E23" s="210"/>
      <c r="F23" s="210"/>
      <c r="G23" s="210"/>
      <c r="H23" s="210"/>
      <c r="I23" s="210" t="s">
        <v>36</v>
      </c>
      <c r="J23" s="210"/>
      <c r="K23" s="210"/>
      <c r="L23" s="210"/>
      <c r="M23" s="210"/>
      <c r="N23" s="210"/>
      <c r="O23" s="210" t="s">
        <v>63</v>
      </c>
    </row>
    <row r="24" spans="1:15" ht="15" customHeight="1" x14ac:dyDescent="0.25">
      <c r="A24" s="209"/>
      <c r="B24" s="210"/>
      <c r="C24" s="210" t="s">
        <v>15</v>
      </c>
      <c r="D24" s="210"/>
      <c r="E24" s="210" t="s">
        <v>16</v>
      </c>
      <c r="F24" s="210"/>
      <c r="G24" s="210" t="s">
        <v>4</v>
      </c>
      <c r="H24" s="210"/>
      <c r="I24" s="210" t="s">
        <v>15</v>
      </c>
      <c r="J24" s="210"/>
      <c r="K24" s="210" t="s">
        <v>16</v>
      </c>
      <c r="L24" s="210"/>
      <c r="M24" s="210" t="s">
        <v>4</v>
      </c>
      <c r="N24" s="210"/>
      <c r="O24" s="210"/>
    </row>
    <row r="25" spans="1:15" ht="15" customHeight="1" x14ac:dyDescent="0.25">
      <c r="A25" s="209"/>
      <c r="B25" s="210"/>
      <c r="C25" s="67" t="s">
        <v>26</v>
      </c>
      <c r="D25" s="67" t="s">
        <v>27</v>
      </c>
      <c r="E25" s="67" t="s">
        <v>26</v>
      </c>
      <c r="F25" s="67" t="s">
        <v>27</v>
      </c>
      <c r="G25" s="67" t="s">
        <v>26</v>
      </c>
      <c r="H25" s="67" t="s">
        <v>27</v>
      </c>
      <c r="I25" s="67" t="s">
        <v>26</v>
      </c>
      <c r="J25" s="67" t="s">
        <v>27</v>
      </c>
      <c r="K25" s="67" t="s">
        <v>26</v>
      </c>
      <c r="L25" s="67" t="s">
        <v>27</v>
      </c>
      <c r="M25" s="67" t="s">
        <v>26</v>
      </c>
      <c r="N25" s="67" t="s">
        <v>27</v>
      </c>
      <c r="O25" s="210"/>
    </row>
    <row r="26" spans="1:15" ht="27" customHeight="1" x14ac:dyDescent="0.25">
      <c r="A26" s="209"/>
      <c r="B26" s="68" t="s">
        <v>70</v>
      </c>
      <c r="C26" s="69">
        <v>674</v>
      </c>
      <c r="D26" s="70">
        <v>404</v>
      </c>
      <c r="E26" s="70">
        <v>884</v>
      </c>
      <c r="F26" s="70">
        <v>1380</v>
      </c>
      <c r="G26" s="70">
        <v>1177</v>
      </c>
      <c r="H26" s="70">
        <v>2085</v>
      </c>
      <c r="I26" s="70">
        <v>73</v>
      </c>
      <c r="J26" s="70">
        <v>12</v>
      </c>
      <c r="K26" s="70">
        <v>3</v>
      </c>
      <c r="L26" s="70">
        <v>0</v>
      </c>
      <c r="M26" s="70">
        <v>15</v>
      </c>
      <c r="N26" s="70">
        <v>7</v>
      </c>
      <c r="O26" s="69">
        <f>SUM(C26:N26)</f>
        <v>6714</v>
      </c>
    </row>
    <row r="27" spans="1:15" ht="35.25" customHeight="1" x14ac:dyDescent="0.25">
      <c r="A27" s="209"/>
      <c r="B27" s="71" t="s">
        <v>71</v>
      </c>
      <c r="C27" s="72">
        <v>19</v>
      </c>
      <c r="D27" s="72">
        <v>10</v>
      </c>
      <c r="E27" s="72">
        <v>40</v>
      </c>
      <c r="F27" s="72">
        <v>92</v>
      </c>
      <c r="G27" s="72">
        <v>70</v>
      </c>
      <c r="H27" s="72">
        <v>113</v>
      </c>
      <c r="I27" s="72">
        <v>4</v>
      </c>
      <c r="J27" s="72">
        <v>0</v>
      </c>
      <c r="K27" s="72">
        <v>0</v>
      </c>
      <c r="L27" s="72">
        <v>0</v>
      </c>
      <c r="M27" s="72">
        <v>1</v>
      </c>
      <c r="N27" s="72">
        <v>1</v>
      </c>
      <c r="O27" s="69">
        <f t="shared" ref="O27:O31" si="2">SUM(C27:N27)</f>
        <v>350</v>
      </c>
    </row>
    <row r="28" spans="1:15" ht="42" customHeight="1" x14ac:dyDescent="0.25">
      <c r="A28" s="209"/>
      <c r="B28" s="71" t="s">
        <v>72</v>
      </c>
      <c r="C28" s="72">
        <v>63</v>
      </c>
      <c r="D28" s="72">
        <v>36</v>
      </c>
      <c r="E28" s="72">
        <v>55</v>
      </c>
      <c r="F28" s="72">
        <v>113</v>
      </c>
      <c r="G28" s="72">
        <v>185</v>
      </c>
      <c r="H28" s="72">
        <v>245</v>
      </c>
      <c r="I28" s="72">
        <v>9</v>
      </c>
      <c r="J28" s="72">
        <v>0</v>
      </c>
      <c r="K28" s="72">
        <v>0</v>
      </c>
      <c r="L28" s="72">
        <v>0</v>
      </c>
      <c r="M28" s="72">
        <v>4</v>
      </c>
      <c r="N28" s="72">
        <v>3</v>
      </c>
      <c r="O28" s="69">
        <f t="shared" si="2"/>
        <v>713</v>
      </c>
    </row>
    <row r="29" spans="1:15" ht="26.25" customHeight="1" x14ac:dyDescent="0.25">
      <c r="A29" s="209"/>
      <c r="B29" s="71" t="s">
        <v>73</v>
      </c>
      <c r="C29" s="72">
        <v>1</v>
      </c>
      <c r="D29" s="72">
        <v>3</v>
      </c>
      <c r="E29" s="72">
        <v>51</v>
      </c>
      <c r="F29" s="72">
        <v>107</v>
      </c>
      <c r="G29" s="72">
        <v>82</v>
      </c>
      <c r="H29" s="72">
        <v>196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1</v>
      </c>
      <c r="O29" s="69">
        <f t="shared" si="2"/>
        <v>441</v>
      </c>
    </row>
    <row r="30" spans="1:15" ht="35.25" customHeight="1" x14ac:dyDescent="0.25">
      <c r="A30" s="209"/>
      <c r="B30" s="71" t="s">
        <v>74</v>
      </c>
      <c r="C30" s="73">
        <v>72</v>
      </c>
      <c r="D30" s="73">
        <v>44</v>
      </c>
      <c r="E30" s="73">
        <v>102</v>
      </c>
      <c r="F30" s="73">
        <v>194</v>
      </c>
      <c r="G30" s="73">
        <v>204</v>
      </c>
      <c r="H30" s="73">
        <v>372</v>
      </c>
      <c r="I30" s="73">
        <v>12</v>
      </c>
      <c r="J30" s="73">
        <v>0</v>
      </c>
      <c r="K30" s="73">
        <v>2</v>
      </c>
      <c r="L30" s="73">
        <v>0</v>
      </c>
      <c r="M30" s="73">
        <v>2</v>
      </c>
      <c r="N30" s="73">
        <v>3</v>
      </c>
      <c r="O30" s="69">
        <f t="shared" si="2"/>
        <v>1007</v>
      </c>
    </row>
    <row r="31" spans="1:15" ht="18.75" customHeight="1" x14ac:dyDescent="0.25">
      <c r="A31" s="209"/>
      <c r="B31" s="71" t="s">
        <v>75</v>
      </c>
      <c r="C31" s="72">
        <v>11</v>
      </c>
      <c r="D31" s="72">
        <v>9</v>
      </c>
      <c r="E31" s="72">
        <v>7</v>
      </c>
      <c r="F31" s="72">
        <v>7</v>
      </c>
      <c r="G31" s="72">
        <v>4</v>
      </c>
      <c r="H31" s="72">
        <v>6</v>
      </c>
      <c r="I31" s="72">
        <v>2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69">
        <f t="shared" si="2"/>
        <v>46</v>
      </c>
    </row>
    <row r="32" spans="1:15" ht="22.5" customHeight="1" x14ac:dyDescent="0.25">
      <c r="A32" s="209"/>
      <c r="B32" s="74" t="s">
        <v>76</v>
      </c>
      <c r="C32" s="75">
        <f>C26+C27+C28+C29-C30+C31</f>
        <v>696</v>
      </c>
      <c r="D32" s="75">
        <f t="shared" ref="D32:N32" si="3">D26+D27+D28+D29-D30+D31</f>
        <v>418</v>
      </c>
      <c r="E32" s="75">
        <f t="shared" si="3"/>
        <v>935</v>
      </c>
      <c r="F32" s="75">
        <f t="shared" si="3"/>
        <v>1505</v>
      </c>
      <c r="G32" s="75">
        <f t="shared" si="3"/>
        <v>1314</v>
      </c>
      <c r="H32" s="75">
        <f t="shared" si="3"/>
        <v>2273</v>
      </c>
      <c r="I32" s="75">
        <f t="shared" si="3"/>
        <v>76</v>
      </c>
      <c r="J32" s="75">
        <f t="shared" si="3"/>
        <v>12</v>
      </c>
      <c r="K32" s="75">
        <f t="shared" si="3"/>
        <v>1</v>
      </c>
      <c r="L32" s="75">
        <f t="shared" si="3"/>
        <v>0</v>
      </c>
      <c r="M32" s="75">
        <f t="shared" si="3"/>
        <v>18</v>
      </c>
      <c r="N32" s="75">
        <f t="shared" si="3"/>
        <v>9</v>
      </c>
      <c r="O32" s="75">
        <f>SUM(C32:N32)</f>
        <v>7257</v>
      </c>
    </row>
    <row r="33" spans="1:15" x14ac:dyDescent="0.25">
      <c r="A33" s="76"/>
      <c r="B33" s="77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9"/>
    </row>
    <row r="34" spans="1:15" ht="38.25" customHeight="1" x14ac:dyDescent="0.25">
      <c r="A34" s="209" t="s">
        <v>77</v>
      </c>
      <c r="B34" s="71" t="s">
        <v>78</v>
      </c>
      <c r="C34" s="72">
        <v>1</v>
      </c>
      <c r="D34" s="72">
        <v>1</v>
      </c>
      <c r="E34" s="72">
        <v>74</v>
      </c>
      <c r="F34" s="72">
        <v>97</v>
      </c>
      <c r="G34" s="72">
        <v>41</v>
      </c>
      <c r="H34" s="72">
        <v>204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2">
        <v>1</v>
      </c>
      <c r="O34" s="69">
        <f>SUM(C34:N34)</f>
        <v>419</v>
      </c>
    </row>
    <row r="35" spans="1:15" ht="35.25" customHeight="1" x14ac:dyDescent="0.25">
      <c r="A35" s="209"/>
      <c r="B35" s="71" t="s">
        <v>79</v>
      </c>
      <c r="C35" s="72">
        <v>4</v>
      </c>
      <c r="D35" s="72">
        <v>3</v>
      </c>
      <c r="E35" s="72">
        <v>18</v>
      </c>
      <c r="F35" s="72">
        <v>24</v>
      </c>
      <c r="G35" s="72">
        <v>21</v>
      </c>
      <c r="H35" s="72">
        <v>28</v>
      </c>
      <c r="I35" s="72">
        <v>5</v>
      </c>
      <c r="J35" s="72">
        <v>0</v>
      </c>
      <c r="K35" s="72">
        <v>0</v>
      </c>
      <c r="L35" s="72">
        <v>0</v>
      </c>
      <c r="M35" s="72">
        <v>7</v>
      </c>
      <c r="N35" s="72">
        <v>0</v>
      </c>
      <c r="O35" s="69">
        <f t="shared" ref="O35:O36" si="4">SUM(C35:N35)</f>
        <v>110</v>
      </c>
    </row>
    <row r="36" spans="1:15" x14ac:dyDescent="0.25">
      <c r="A36" s="209"/>
      <c r="B36" s="80" t="s">
        <v>3</v>
      </c>
      <c r="C36" s="75">
        <f>SUM(C34:C35)</f>
        <v>5</v>
      </c>
      <c r="D36" s="75">
        <f t="shared" ref="D36:N36" si="5">SUM(D34:D35)</f>
        <v>4</v>
      </c>
      <c r="E36" s="75">
        <f t="shared" si="5"/>
        <v>92</v>
      </c>
      <c r="F36" s="75">
        <f t="shared" si="5"/>
        <v>121</v>
      </c>
      <c r="G36" s="75">
        <f t="shared" si="5"/>
        <v>62</v>
      </c>
      <c r="H36" s="75">
        <f t="shared" si="5"/>
        <v>232</v>
      </c>
      <c r="I36" s="75">
        <f t="shared" si="5"/>
        <v>5</v>
      </c>
      <c r="J36" s="75">
        <f t="shared" si="5"/>
        <v>0</v>
      </c>
      <c r="K36" s="75">
        <f t="shared" si="5"/>
        <v>0</v>
      </c>
      <c r="L36" s="75">
        <f t="shared" si="5"/>
        <v>0</v>
      </c>
      <c r="M36" s="75">
        <f t="shared" si="5"/>
        <v>7</v>
      </c>
      <c r="N36" s="75">
        <f t="shared" si="5"/>
        <v>1</v>
      </c>
      <c r="O36" s="75">
        <f t="shared" si="4"/>
        <v>529</v>
      </c>
    </row>
    <row r="37" spans="1:15" x14ac:dyDescent="0.25">
      <c r="O37" s="60"/>
    </row>
    <row r="38" spans="1:15" x14ac:dyDescent="0.25">
      <c r="O38" s="60"/>
    </row>
    <row r="39" spans="1:15" ht="38.25" customHeight="1" x14ac:dyDescent="0.25">
      <c r="B39" s="81" t="s">
        <v>80</v>
      </c>
      <c r="C39" s="205" t="s">
        <v>81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60"/>
    </row>
    <row r="40" spans="1:15" ht="30.75" customHeight="1" x14ac:dyDescent="0.25">
      <c r="B40" s="81" t="s">
        <v>82</v>
      </c>
      <c r="C40" s="205" t="s">
        <v>83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60"/>
    </row>
    <row r="41" spans="1:15" ht="33" customHeight="1" x14ac:dyDescent="0.25">
      <c r="B41" s="81" t="s">
        <v>84</v>
      </c>
      <c r="C41" s="205" t="s">
        <v>85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60"/>
    </row>
    <row r="42" spans="1:15" ht="33.75" customHeight="1" x14ac:dyDescent="0.25">
      <c r="B42" s="81" t="s">
        <v>86</v>
      </c>
      <c r="C42" s="205" t="s">
        <v>87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60"/>
    </row>
    <row r="43" spans="1:15" ht="30" customHeight="1" x14ac:dyDescent="0.25">
      <c r="B43" s="82" t="s">
        <v>88</v>
      </c>
      <c r="C43" s="205" t="s">
        <v>89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60"/>
    </row>
    <row r="44" spans="1:15" x14ac:dyDescent="0.25">
      <c r="O44" s="60"/>
    </row>
    <row r="45" spans="1:15" x14ac:dyDescent="0.25">
      <c r="O45" s="60"/>
    </row>
    <row r="46" spans="1:15" x14ac:dyDescent="0.25">
      <c r="B46" s="66" t="s">
        <v>66</v>
      </c>
      <c r="O46" s="60"/>
    </row>
    <row r="47" spans="1:15" x14ac:dyDescent="0.25">
      <c r="B47" s="66" t="s">
        <v>67</v>
      </c>
      <c r="O47" s="60"/>
    </row>
  </sheetData>
  <mergeCells count="29">
    <mergeCell ref="B1:O1"/>
    <mergeCell ref="O2:O4"/>
    <mergeCell ref="E3:F3"/>
    <mergeCell ref="G3:H3"/>
    <mergeCell ref="I3:J3"/>
    <mergeCell ref="K3:L3"/>
    <mergeCell ref="M3:N3"/>
    <mergeCell ref="C41:N41"/>
    <mergeCell ref="C42:N42"/>
    <mergeCell ref="G24:H24"/>
    <mergeCell ref="I24:J24"/>
    <mergeCell ref="K24:L24"/>
    <mergeCell ref="M24:N24"/>
    <mergeCell ref="C43:N43"/>
    <mergeCell ref="B2:B4"/>
    <mergeCell ref="C2:H2"/>
    <mergeCell ref="I2:N2"/>
    <mergeCell ref="C3:D3"/>
    <mergeCell ref="A22:O22"/>
    <mergeCell ref="A23:A32"/>
    <mergeCell ref="B23:B25"/>
    <mergeCell ref="C23:H23"/>
    <mergeCell ref="I23:N23"/>
    <mergeCell ref="O23:O25"/>
    <mergeCell ref="C24:D24"/>
    <mergeCell ref="E24:F24"/>
    <mergeCell ref="A34:A36"/>
    <mergeCell ref="C39:N39"/>
    <mergeCell ref="C40:N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As at June 2020</vt:lpstr>
      <vt:lpstr>As at Dec 2020</vt:lpstr>
      <vt:lpstr>As at June 2021</vt:lpstr>
      <vt:lpstr>As at Dec 2021</vt:lpstr>
      <vt:lpstr>As at Jun 2022</vt:lpstr>
      <vt:lpstr>As At Dec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2023-05-11T06:00:23Z</dcterms:modified>
</cp:coreProperties>
</file>