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1880" windowHeight="6120"/>
  </bookViews>
  <sheets>
    <sheet name="Claims An Long 09" sheetId="2" r:id="rId1"/>
    <sheet name="Claims An Long 08" sheetId="1" r:id="rId2"/>
  </sheets>
  <calcPr calcId="124519"/>
</workbook>
</file>

<file path=xl/calcChain.xml><?xml version="1.0" encoding="utf-8"?>
<calcChain xmlns="http://schemas.openxmlformats.org/spreadsheetml/2006/main">
  <c r="O7" i="2"/>
  <c r="O8"/>
  <c r="O9"/>
  <c r="O10"/>
  <c r="O11"/>
  <c r="O12"/>
  <c r="B13"/>
  <c r="C13"/>
  <c r="D13"/>
  <c r="E13"/>
  <c r="F13"/>
  <c r="G13"/>
  <c r="H13"/>
  <c r="I13"/>
  <c r="J13"/>
  <c r="K13"/>
  <c r="L13"/>
  <c r="M13"/>
  <c r="N13"/>
  <c r="O13"/>
  <c r="O16"/>
  <c r="O17"/>
  <c r="O18"/>
  <c r="O19"/>
  <c r="O20"/>
  <c r="O21"/>
  <c r="B22"/>
  <c r="C22"/>
  <c r="D22"/>
  <c r="E22"/>
  <c r="F22"/>
  <c r="G22"/>
  <c r="H22"/>
  <c r="I22"/>
  <c r="J22"/>
  <c r="K22"/>
  <c r="L22"/>
  <c r="M22"/>
  <c r="N22"/>
  <c r="O22"/>
  <c r="O25"/>
  <c r="O26"/>
  <c r="O27"/>
  <c r="O28"/>
  <c r="O29"/>
  <c r="O30"/>
  <c r="B31"/>
  <c r="C31"/>
  <c r="D31"/>
  <c r="E31"/>
  <c r="F31"/>
  <c r="G31"/>
  <c r="H31"/>
  <c r="I31"/>
  <c r="J31"/>
  <c r="K31"/>
  <c r="L31"/>
  <c r="M31"/>
  <c r="N31"/>
  <c r="O31"/>
  <c r="O34"/>
  <c r="O35"/>
  <c r="O36"/>
  <c r="O37"/>
  <c r="O38"/>
  <c r="O39"/>
  <c r="B40"/>
  <c r="C40"/>
  <c r="D40"/>
  <c r="E40"/>
  <c r="F40"/>
  <c r="G40"/>
  <c r="H40"/>
  <c r="I40"/>
  <c r="J40"/>
  <c r="K40"/>
  <c r="L40"/>
  <c r="M40"/>
  <c r="N40"/>
  <c r="O40"/>
  <c r="B43"/>
  <c r="C43"/>
  <c r="D43"/>
  <c r="E43"/>
  <c r="F43"/>
  <c r="G43"/>
  <c r="H43"/>
  <c r="I43"/>
  <c r="J43"/>
  <c r="K43"/>
  <c r="O43" s="1"/>
  <c r="L43"/>
  <c r="N43"/>
  <c r="B44"/>
  <c r="C44"/>
  <c r="D44"/>
  <c r="E44"/>
  <c r="F44"/>
  <c r="G44"/>
  <c r="H44"/>
  <c r="I44"/>
  <c r="J44"/>
  <c r="K44"/>
  <c r="L44"/>
  <c r="N44"/>
  <c r="O44"/>
  <c r="B45"/>
  <c r="C45"/>
  <c r="D45"/>
  <c r="E45"/>
  <c r="F45"/>
  <c r="G45"/>
  <c r="H45"/>
  <c r="I45"/>
  <c r="J45"/>
  <c r="K45"/>
  <c r="L45"/>
  <c r="N45"/>
  <c r="O45"/>
  <c r="B46"/>
  <c r="C46"/>
  <c r="D46"/>
  <c r="E46"/>
  <c r="F46"/>
  <c r="G46"/>
  <c r="H46"/>
  <c r="I46"/>
  <c r="J46"/>
  <c r="K46"/>
  <c r="L46"/>
  <c r="N46"/>
  <c r="O46" s="1"/>
  <c r="B47"/>
  <c r="C47"/>
  <c r="D47"/>
  <c r="E47"/>
  <c r="F47"/>
  <c r="G47"/>
  <c r="H47"/>
  <c r="I47"/>
  <c r="J47"/>
  <c r="K47"/>
  <c r="L47"/>
  <c r="N47"/>
  <c r="O47"/>
  <c r="B48"/>
  <c r="C48"/>
  <c r="D48"/>
  <c r="E48"/>
  <c r="F48"/>
  <c r="G48"/>
  <c r="H48"/>
  <c r="I48"/>
  <c r="J48"/>
  <c r="K48"/>
  <c r="L48"/>
  <c r="N48"/>
  <c r="O48"/>
  <c r="B49"/>
  <c r="C49"/>
  <c r="D49"/>
  <c r="E49"/>
  <c r="F49"/>
  <c r="G49"/>
  <c r="H49"/>
  <c r="I49"/>
  <c r="J49"/>
  <c r="K49"/>
  <c r="L49"/>
  <c r="M49"/>
  <c r="N49"/>
  <c r="O7" i="1"/>
  <c r="O8"/>
  <c r="O9"/>
  <c r="O10"/>
  <c r="O11"/>
  <c r="O12"/>
  <c r="B13"/>
  <c r="C13"/>
  <c r="D13"/>
  <c r="E13"/>
  <c r="F13"/>
  <c r="G13"/>
  <c r="H13"/>
  <c r="I13"/>
  <c r="J13"/>
  <c r="K13"/>
  <c r="L13"/>
  <c r="M13"/>
  <c r="N13"/>
  <c r="O13"/>
  <c r="O16"/>
  <c r="O17"/>
  <c r="O18"/>
  <c r="O19"/>
  <c r="O20"/>
  <c r="O21"/>
  <c r="B22"/>
  <c r="C22"/>
  <c r="D22"/>
  <c r="E22"/>
  <c r="F22"/>
  <c r="G22"/>
  <c r="H22"/>
  <c r="I22"/>
  <c r="J22"/>
  <c r="K22"/>
  <c r="L22"/>
  <c r="M22"/>
  <c r="N22"/>
  <c r="O22"/>
  <c r="O25"/>
  <c r="O26"/>
  <c r="O27"/>
  <c r="O28"/>
  <c r="O29"/>
  <c r="O30"/>
  <c r="B31"/>
  <c r="C31"/>
  <c r="D31"/>
  <c r="E31"/>
  <c r="F31"/>
  <c r="G31"/>
  <c r="H31"/>
  <c r="I31"/>
  <c r="J31"/>
  <c r="K31"/>
  <c r="L31"/>
  <c r="M31"/>
  <c r="N31"/>
  <c r="O31"/>
  <c r="O34"/>
  <c r="O35"/>
  <c r="O36"/>
  <c r="O37"/>
  <c r="O38"/>
  <c r="O39"/>
  <c r="B40"/>
  <c r="C40"/>
  <c r="D40"/>
  <c r="E40"/>
  <c r="F40"/>
  <c r="G40"/>
  <c r="H40"/>
  <c r="I40"/>
  <c r="J40"/>
  <c r="K40"/>
  <c r="L40"/>
  <c r="M40"/>
  <c r="N40"/>
  <c r="O40"/>
  <c r="B43"/>
  <c r="C43"/>
  <c r="D43"/>
  <c r="E43"/>
  <c r="F43"/>
  <c r="G43"/>
  <c r="H43"/>
  <c r="I43"/>
  <c r="J43"/>
  <c r="K43"/>
  <c r="L43"/>
  <c r="N43"/>
  <c r="O43"/>
  <c r="B44"/>
  <c r="C44"/>
  <c r="D44"/>
  <c r="E44"/>
  <c r="F44"/>
  <c r="G44"/>
  <c r="H44"/>
  <c r="I44"/>
  <c r="J44"/>
  <c r="K44"/>
  <c r="L44"/>
  <c r="N44"/>
  <c r="O44" s="1"/>
  <c r="B45"/>
  <c r="C45"/>
  <c r="D45"/>
  <c r="E45"/>
  <c r="F45"/>
  <c r="G45"/>
  <c r="H45"/>
  <c r="I45"/>
  <c r="J45"/>
  <c r="K45"/>
  <c r="L45"/>
  <c r="N45"/>
  <c r="O45"/>
  <c r="B46"/>
  <c r="C46"/>
  <c r="D46"/>
  <c r="E46"/>
  <c r="F46"/>
  <c r="G46"/>
  <c r="H46"/>
  <c r="I46"/>
  <c r="J46"/>
  <c r="K46"/>
  <c r="L46"/>
  <c r="N46"/>
  <c r="O46" s="1"/>
  <c r="B47"/>
  <c r="C47"/>
  <c r="D47"/>
  <c r="E47"/>
  <c r="F47"/>
  <c r="G47"/>
  <c r="H47"/>
  <c r="I47"/>
  <c r="J47"/>
  <c r="K47"/>
  <c r="L47"/>
  <c r="N47"/>
  <c r="O47"/>
  <c r="B48"/>
  <c r="C48"/>
  <c r="D48"/>
  <c r="E48"/>
  <c r="F48"/>
  <c r="G48"/>
  <c r="H48"/>
  <c r="I48"/>
  <c r="J48"/>
  <c r="K48"/>
  <c r="L48"/>
  <c r="N48"/>
  <c r="O48" s="1"/>
  <c r="B49"/>
  <c r="C49"/>
  <c r="D49"/>
  <c r="E49"/>
  <c r="F49"/>
  <c r="G49"/>
  <c r="H49"/>
  <c r="I49"/>
  <c r="J49"/>
  <c r="K49"/>
  <c r="L49"/>
  <c r="M49"/>
  <c r="N49"/>
  <c r="O49" l="1"/>
  <c r="O49" i="2"/>
</calcChain>
</file>

<file path=xl/sharedStrings.xml><?xml version="1.0" encoding="utf-8"?>
<sst xmlns="http://schemas.openxmlformats.org/spreadsheetml/2006/main" count="116" uniqueCount="32">
  <si>
    <t xml:space="preserve"> LONG   TERM   INSURANCE   BUSINESS</t>
  </si>
  <si>
    <t xml:space="preserve"> CLAIMS ANALYSIS  FOR  THE  YEAR   2008</t>
  </si>
  <si>
    <t>(Amount  Rs 000)</t>
  </si>
  <si>
    <t>ANALYSIS OF CLAIMS</t>
  </si>
  <si>
    <t>ALBATROSS</t>
  </si>
  <si>
    <t>ANGLO MTIUS</t>
  </si>
  <si>
    <t>BAI</t>
  </si>
  <si>
    <t>CEYLINCO STELLA</t>
  </si>
  <si>
    <t>IOGA</t>
  </si>
  <si>
    <t>ISLAND LIFE</t>
  </si>
  <si>
    <t>LAMCO</t>
  </si>
  <si>
    <t>LAPRUDENCE</t>
  </si>
  <si>
    <t>LIC</t>
  </si>
  <si>
    <t>MTIAN EAGLE</t>
  </si>
  <si>
    <t>MTIUS UNION</t>
  </si>
  <si>
    <t>SICOM</t>
  </si>
  <si>
    <t>SUN</t>
  </si>
  <si>
    <t>TOTAL</t>
  </si>
  <si>
    <t>LIFE ASSURANCE  :</t>
  </si>
  <si>
    <t xml:space="preserve">     Maturity payments</t>
  </si>
  <si>
    <t xml:space="preserve">     Death benefits</t>
  </si>
  <si>
    <t xml:space="preserve">     Surrenders</t>
  </si>
  <si>
    <t xml:space="preserve">     Periodical payments</t>
  </si>
  <si>
    <t xml:space="preserve">     Lump sum</t>
  </si>
  <si>
    <t xml:space="preserve">     Other</t>
  </si>
  <si>
    <t xml:space="preserve">     Total</t>
  </si>
  <si>
    <t>PENSION  :</t>
  </si>
  <si>
    <t>PERMANENT HEALTH INSURANCE  :</t>
  </si>
  <si>
    <t>LINKED LONG TERM INSURANCE  :</t>
  </si>
  <si>
    <t>TOTAL CLAIMS  :</t>
  </si>
  <si>
    <t>CLAIMS ANALYSIS  FOR  THE  YEAR   2009</t>
  </si>
  <si>
    <t xml:space="preserve">BAI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</si>
</sst>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color indexed="8"/>
      <name val="Helv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Helv"/>
    </font>
    <font>
      <b/>
      <sz val="10"/>
      <name val="Helv"/>
    </font>
    <font>
      <sz val="10"/>
      <name val="Helv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Helvetica"/>
    </font>
    <font>
      <sz val="10"/>
      <color indexed="8"/>
      <name val="Helv"/>
    </font>
    <font>
      <b/>
      <sz val="14"/>
      <color indexed="9"/>
      <name val="Helv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4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3" fontId="3" fillId="0" borderId="0" xfId="0" applyNumberFormat="1" applyFont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Fill="1"/>
    <xf numFmtId="0" fontId="4" fillId="0" borderId="0" xfId="0" applyFont="1" applyAlignment="1">
      <alignment horizontal="center"/>
    </xf>
    <xf numFmtId="0" fontId="9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164" fontId="1" fillId="0" borderId="3" xfId="1" applyNumberFormat="1" applyFont="1" applyFill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/>
    </xf>
    <xf numFmtId="43" fontId="4" fillId="0" borderId="0" xfId="1" applyFont="1"/>
    <xf numFmtId="164" fontId="1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43" fontId="4" fillId="0" borderId="0" xfId="0" applyNumberFormat="1" applyFont="1"/>
    <xf numFmtId="164" fontId="1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3" fontId="4" fillId="0" borderId="0" xfId="0" applyNumberFormat="1" applyFont="1"/>
    <xf numFmtId="164" fontId="11" fillId="0" borderId="9" xfId="1" applyNumberFormat="1" applyFont="1" applyFill="1" applyBorder="1" applyAlignment="1">
      <alignment horizontal="center" vertical="center"/>
    </xf>
    <xf numFmtId="164" fontId="9" fillId="0" borderId="10" xfId="1" applyNumberFormat="1" applyFont="1" applyFill="1" applyBorder="1" applyAlignment="1">
      <alignment horizontal="center" vertical="center"/>
    </xf>
    <xf numFmtId="0" fontId="7" fillId="0" borderId="0" xfId="0" applyFont="1"/>
    <xf numFmtId="164" fontId="1" fillId="0" borderId="11" xfId="1" applyNumberFormat="1" applyFont="1" applyFill="1" applyBorder="1" applyAlignment="1">
      <alignment horizontal="center" vertical="center"/>
    </xf>
    <xf numFmtId="164" fontId="9" fillId="0" borderId="12" xfId="1" applyNumberFormat="1" applyFont="1" applyFill="1" applyBorder="1" applyAlignment="1">
      <alignment horizontal="center" vertical="center"/>
    </xf>
    <xf numFmtId="164" fontId="10" fillId="0" borderId="11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164" fontId="10" fillId="0" borderId="7" xfId="1" applyNumberFormat="1" applyFont="1" applyFill="1" applyBorder="1" applyAlignment="1">
      <alignment horizontal="center" vertical="center"/>
    </xf>
    <xf numFmtId="164" fontId="7" fillId="0" borderId="0" xfId="0" applyNumberFormat="1" applyFont="1"/>
    <xf numFmtId="0" fontId="12" fillId="0" borderId="0" xfId="0" applyFont="1"/>
    <xf numFmtId="0" fontId="4" fillId="0" borderId="0" xfId="0" applyFont="1" applyAlignment="1">
      <alignment vertical="center"/>
    </xf>
    <xf numFmtId="3" fontId="3" fillId="0" borderId="0" xfId="0" applyNumberFormat="1" applyFont="1" applyFill="1" applyAlignment="1">
      <alignment horizontal="right"/>
    </xf>
    <xf numFmtId="38" fontId="1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4" fillId="0" borderId="11" xfId="1" applyNumberFormat="1" applyFont="1" applyFill="1" applyBorder="1" applyAlignment="1">
      <alignment horizontal="center" vertical="center"/>
    </xf>
    <xf numFmtId="164" fontId="4" fillId="0" borderId="11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14" fillId="0" borderId="5" xfId="1" applyNumberFormat="1" applyFont="1" applyFill="1" applyBorder="1" applyAlignment="1">
      <alignment horizontal="center" vertical="center"/>
    </xf>
    <xf numFmtId="164" fontId="14" fillId="0" borderId="5" xfId="1" applyNumberFormat="1" applyFont="1" applyBorder="1" applyAlignment="1">
      <alignment horizontal="center" vertical="center"/>
    </xf>
    <xf numFmtId="164" fontId="4" fillId="0" borderId="13" xfId="1" applyNumberFormat="1" applyFont="1" applyFill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7" fillId="0" borderId="9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14" fillId="0" borderId="11" xfId="1" applyNumberFormat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0" fontId="12" fillId="0" borderId="0" xfId="0" applyFont="1" applyFill="1"/>
    <xf numFmtId="1" fontId="6" fillId="2" borderId="0" xfId="0" applyNumberFormat="1" applyFont="1" applyFill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 wrapText="1"/>
    </xf>
    <xf numFmtId="164" fontId="7" fillId="2" borderId="15" xfId="1" applyNumberFormat="1" applyFont="1" applyFill="1" applyBorder="1" applyAlignment="1">
      <alignment horizontal="right" vertical="center" wrapText="1"/>
    </xf>
    <xf numFmtId="0" fontId="7" fillId="3" borderId="15" xfId="0" applyFont="1" applyFill="1" applyBorder="1" applyAlignment="1">
      <alignment horizontal="center" vertical="center" wrapText="1"/>
    </xf>
    <xf numFmtId="3" fontId="8" fillId="4" borderId="16" xfId="0" applyNumberFormat="1" applyFont="1" applyFill="1" applyBorder="1" applyAlignment="1">
      <alignment wrapText="1"/>
    </xf>
    <xf numFmtId="3" fontId="8" fillId="2" borderId="16" xfId="0" applyNumberFormat="1" applyFont="1" applyFill="1" applyBorder="1"/>
    <xf numFmtId="3" fontId="8" fillId="2" borderId="17" xfId="0" applyNumberFormat="1" applyFont="1" applyFill="1" applyBorder="1"/>
    <xf numFmtId="3" fontId="8" fillId="2" borderId="18" xfId="0" applyNumberFormat="1" applyFont="1" applyFill="1" applyBorder="1"/>
    <xf numFmtId="3" fontId="8" fillId="3" borderId="19" xfId="0" applyNumberFormat="1" applyFont="1" applyFill="1" applyBorder="1"/>
    <xf numFmtId="3" fontId="15" fillId="5" borderId="0" xfId="0" applyNumberFormat="1" applyFont="1" applyFill="1" applyBorder="1" applyAlignment="1">
      <alignment horizontal="center"/>
    </xf>
    <xf numFmtId="0" fontId="16" fillId="5" borderId="0" xfId="0" applyFont="1" applyFill="1" applyAlignment="1"/>
    <xf numFmtId="3" fontId="3" fillId="0" borderId="0" xfId="0" applyNumberFormat="1" applyFont="1" applyAlignment="1">
      <alignment horizontal="right"/>
    </xf>
    <xf numFmtId="0" fontId="4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tabSelected="1" workbookViewId="0">
      <pane xSplit="1" ySplit="5" topLeftCell="B33" activePane="bottomRight" state="frozen"/>
      <selection pane="topRight" activeCell="B1" sqref="B1"/>
      <selection pane="bottomLeft" activeCell="A6" sqref="A6"/>
      <selection pane="bottomRight" activeCell="F41" sqref="F41"/>
    </sheetView>
  </sheetViews>
  <sheetFormatPr defaultColWidth="9" defaultRowHeight="12.75"/>
  <cols>
    <col min="1" max="1" width="28.5703125" style="28" customWidth="1"/>
    <col min="2" max="8" width="13.140625" style="2" customWidth="1"/>
    <col min="9" max="9" width="15.5703125" style="2" customWidth="1"/>
    <col min="10" max="12" width="13.140625" style="2" customWidth="1"/>
    <col min="13" max="13" width="14" style="2" customWidth="1"/>
    <col min="14" max="14" width="13.140625" style="2" customWidth="1"/>
    <col min="15" max="15" width="13.140625" style="29" customWidth="1"/>
    <col min="16" max="16" width="14" style="4" bestFit="1" customWidth="1"/>
    <col min="17" max="16384" width="9" style="4"/>
  </cols>
  <sheetData>
    <row r="1" spans="1:16" s="33" customFormat="1" ht="16.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2"/>
    </row>
    <row r="2" spans="1:16" ht="39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ht="22.5" customHeight="1">
      <c r="A3" s="62" t="s">
        <v>30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6" ht="17.25" customHeight="1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6" s="34" customFormat="1" ht="25.5">
      <c r="A5" s="53" t="s">
        <v>3</v>
      </c>
      <c r="B5" s="54" t="s">
        <v>4</v>
      </c>
      <c r="C5" s="54" t="s">
        <v>5</v>
      </c>
      <c r="D5" s="54" t="s">
        <v>31</v>
      </c>
      <c r="E5" s="54" t="s">
        <v>7</v>
      </c>
      <c r="F5" s="54" t="s">
        <v>8</v>
      </c>
      <c r="G5" s="54" t="s">
        <v>9</v>
      </c>
      <c r="H5" s="54" t="s">
        <v>10</v>
      </c>
      <c r="I5" s="54" t="s">
        <v>11</v>
      </c>
      <c r="J5" s="54" t="s">
        <v>12</v>
      </c>
      <c r="K5" s="54" t="s">
        <v>13</v>
      </c>
      <c r="L5" s="54" t="s">
        <v>14</v>
      </c>
      <c r="M5" s="54" t="s">
        <v>15</v>
      </c>
      <c r="N5" s="54" t="s">
        <v>16</v>
      </c>
      <c r="O5" s="56" t="s">
        <v>17</v>
      </c>
    </row>
    <row r="6" spans="1:16" ht="30" customHeight="1">
      <c r="A6" s="57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</row>
    <row r="7" spans="1:16" ht="17.25" customHeight="1">
      <c r="A7" s="58" t="s">
        <v>19</v>
      </c>
      <c r="B7" s="37">
        <v>22499</v>
      </c>
      <c r="C7" s="37">
        <v>555095</v>
      </c>
      <c r="D7" s="37">
        <v>1248234</v>
      </c>
      <c r="E7" s="38">
        <v>10112.5</v>
      </c>
      <c r="F7" s="37">
        <v>9086</v>
      </c>
      <c r="G7" s="37">
        <v>37292</v>
      </c>
      <c r="H7" s="37">
        <v>2609.6970000000001</v>
      </c>
      <c r="I7" s="37">
        <v>0</v>
      </c>
      <c r="J7" s="37">
        <v>260597</v>
      </c>
      <c r="K7" s="37">
        <v>11041.795</v>
      </c>
      <c r="L7" s="37">
        <v>152337</v>
      </c>
      <c r="M7" s="37">
        <v>370919.62</v>
      </c>
      <c r="N7" s="38">
        <v>35181.392999999996</v>
      </c>
      <c r="O7" s="39">
        <f t="shared" ref="O7:O12" si="0">SUM(B7:N7)</f>
        <v>2715005.0049999999</v>
      </c>
      <c r="P7" s="11"/>
    </row>
    <row r="8" spans="1:16" ht="17.25" customHeight="1">
      <c r="A8" s="58" t="s">
        <v>20</v>
      </c>
      <c r="B8" s="40">
        <v>8670</v>
      </c>
      <c r="C8" s="40">
        <v>59156</v>
      </c>
      <c r="D8" s="40">
        <v>92143</v>
      </c>
      <c r="E8" s="41">
        <v>647.5</v>
      </c>
      <c r="F8" s="40">
        <v>353</v>
      </c>
      <c r="G8" s="40">
        <v>2956</v>
      </c>
      <c r="H8" s="40">
        <v>65.900000000000006</v>
      </c>
      <c r="I8" s="40">
        <v>3620</v>
      </c>
      <c r="J8" s="40">
        <v>19781</v>
      </c>
      <c r="K8" s="40">
        <v>2325.5239999999999</v>
      </c>
      <c r="L8" s="40">
        <v>12014</v>
      </c>
      <c r="M8" s="37">
        <v>59985.51</v>
      </c>
      <c r="N8" s="41">
        <v>1924.021</v>
      </c>
      <c r="O8" s="39">
        <f t="shared" si="0"/>
        <v>263641.45500000002</v>
      </c>
    </row>
    <row r="9" spans="1:16" ht="17.25" customHeight="1">
      <c r="A9" s="58" t="s">
        <v>21</v>
      </c>
      <c r="B9" s="40">
        <v>7709</v>
      </c>
      <c r="C9" s="40">
        <v>29532</v>
      </c>
      <c r="D9" s="40">
        <v>181782</v>
      </c>
      <c r="E9" s="41">
        <v>1898.2</v>
      </c>
      <c r="F9" s="40">
        <v>916</v>
      </c>
      <c r="G9" s="40">
        <v>6864</v>
      </c>
      <c r="H9" s="40">
        <v>241.71899999999999</v>
      </c>
      <c r="I9" s="40">
        <v>0</v>
      </c>
      <c r="J9" s="40">
        <v>8663</v>
      </c>
      <c r="K9" s="40">
        <v>3166.902</v>
      </c>
      <c r="L9" s="40">
        <v>14750</v>
      </c>
      <c r="M9" s="37">
        <v>51208.158000000003</v>
      </c>
      <c r="N9" s="41">
        <v>253.80199999999999</v>
      </c>
      <c r="O9" s="39">
        <f t="shared" si="0"/>
        <v>306984.78100000008</v>
      </c>
    </row>
    <row r="10" spans="1:16" ht="17.25" customHeight="1">
      <c r="A10" s="58" t="s">
        <v>22</v>
      </c>
      <c r="B10" s="40">
        <v>0</v>
      </c>
      <c r="C10" s="40">
        <v>0</v>
      </c>
      <c r="D10" s="40">
        <v>774801</v>
      </c>
      <c r="E10" s="41">
        <v>5538.5</v>
      </c>
      <c r="F10" s="40">
        <v>0</v>
      </c>
      <c r="G10" s="40">
        <v>318</v>
      </c>
      <c r="H10" s="40">
        <v>3263</v>
      </c>
      <c r="I10" s="40">
        <v>1113</v>
      </c>
      <c r="J10" s="40">
        <v>0</v>
      </c>
      <c r="K10" s="40">
        <v>0</v>
      </c>
      <c r="L10" s="40">
        <v>1772</v>
      </c>
      <c r="M10" s="37">
        <v>569.13300000000004</v>
      </c>
      <c r="N10" s="41">
        <v>0</v>
      </c>
      <c r="O10" s="39">
        <f t="shared" si="0"/>
        <v>787374.63300000003</v>
      </c>
    </row>
    <row r="11" spans="1:16" ht="17.25" customHeight="1">
      <c r="A11" s="58" t="s">
        <v>23</v>
      </c>
      <c r="B11" s="42">
        <v>0</v>
      </c>
      <c r="C11" s="42">
        <v>10153</v>
      </c>
      <c r="D11" s="42">
        <v>0</v>
      </c>
      <c r="E11" s="43">
        <v>0</v>
      </c>
      <c r="F11" s="42">
        <v>0</v>
      </c>
      <c r="G11" s="42">
        <v>23680</v>
      </c>
      <c r="H11" s="42"/>
      <c r="I11" s="42">
        <v>0</v>
      </c>
      <c r="J11" s="42">
        <v>0</v>
      </c>
      <c r="K11" s="42">
        <v>32665.696</v>
      </c>
      <c r="L11" s="42">
        <v>0</v>
      </c>
      <c r="M11" s="37">
        <v>0</v>
      </c>
      <c r="N11" s="43">
        <v>0</v>
      </c>
      <c r="O11" s="39">
        <f t="shared" si="0"/>
        <v>66498.695999999996</v>
      </c>
      <c r="P11" s="15"/>
    </row>
    <row r="12" spans="1:16" ht="20.25" customHeight="1">
      <c r="A12" s="59" t="s">
        <v>24</v>
      </c>
      <c r="B12" s="44">
        <v>0</v>
      </c>
      <c r="C12" s="44">
        <v>0</v>
      </c>
      <c r="D12" s="44">
        <v>13197</v>
      </c>
      <c r="E12" s="45">
        <v>48.9</v>
      </c>
      <c r="F12" s="44">
        <v>0</v>
      </c>
      <c r="G12" s="44">
        <v>1008</v>
      </c>
      <c r="H12" s="44"/>
      <c r="I12" s="44">
        <v>0</v>
      </c>
      <c r="J12" s="44">
        <v>0</v>
      </c>
      <c r="K12" s="44">
        <v>2830.2689999999998</v>
      </c>
      <c r="L12" s="44">
        <v>0</v>
      </c>
      <c r="M12" s="37">
        <v>174005.361</v>
      </c>
      <c r="N12" s="45">
        <v>113.449</v>
      </c>
      <c r="O12" s="46">
        <f t="shared" si="0"/>
        <v>191202.97899999999</v>
      </c>
      <c r="P12" s="18"/>
    </row>
    <row r="13" spans="1:16" s="21" customFormat="1" ht="17.25" customHeight="1">
      <c r="A13" s="61" t="s">
        <v>25</v>
      </c>
      <c r="B13" s="47">
        <f t="shared" ref="B13:O13" si="1">SUM(B7:B12)</f>
        <v>38878</v>
      </c>
      <c r="C13" s="47">
        <f t="shared" si="1"/>
        <v>653936</v>
      </c>
      <c r="D13" s="47">
        <f t="shared" si="1"/>
        <v>2310157</v>
      </c>
      <c r="E13" s="48">
        <f t="shared" si="1"/>
        <v>18245.600000000002</v>
      </c>
      <c r="F13" s="47">
        <f t="shared" si="1"/>
        <v>10355</v>
      </c>
      <c r="G13" s="47">
        <f t="shared" si="1"/>
        <v>72118</v>
      </c>
      <c r="H13" s="47">
        <f t="shared" si="1"/>
        <v>6180.3160000000007</v>
      </c>
      <c r="I13" s="47">
        <f t="shared" si="1"/>
        <v>4733</v>
      </c>
      <c r="J13" s="47">
        <f t="shared" si="1"/>
        <v>289041</v>
      </c>
      <c r="K13" s="47">
        <f t="shared" si="1"/>
        <v>52030.186000000002</v>
      </c>
      <c r="L13" s="47">
        <f t="shared" si="1"/>
        <v>180873</v>
      </c>
      <c r="M13" s="47">
        <f t="shared" si="1"/>
        <v>656687.78200000001</v>
      </c>
      <c r="N13" s="48">
        <f t="shared" si="1"/>
        <v>37472.665000000001</v>
      </c>
      <c r="O13" s="49">
        <f t="shared" si="1"/>
        <v>4330707.5489999996</v>
      </c>
    </row>
    <row r="14" spans="1:16" ht="17.25" customHeight="1">
      <c r="A14" s="60"/>
      <c r="B14" s="37"/>
      <c r="C14" s="37"/>
      <c r="D14" s="37"/>
      <c r="E14" s="38"/>
      <c r="F14" s="37"/>
      <c r="G14" s="37"/>
      <c r="H14" s="37"/>
      <c r="I14" s="37"/>
      <c r="J14" s="37"/>
      <c r="K14" s="37"/>
      <c r="L14" s="37"/>
      <c r="M14" s="37"/>
      <c r="N14" s="38"/>
      <c r="O14" s="39"/>
    </row>
    <row r="15" spans="1:16" ht="24.75" customHeight="1">
      <c r="A15" s="57" t="s">
        <v>26</v>
      </c>
      <c r="B15" s="50"/>
      <c r="C15" s="37"/>
      <c r="D15" s="37"/>
      <c r="E15" s="38"/>
      <c r="F15" s="50"/>
      <c r="G15" s="50"/>
      <c r="H15" s="50"/>
      <c r="I15" s="37"/>
      <c r="J15" s="37"/>
      <c r="K15" s="37"/>
      <c r="L15" s="37"/>
      <c r="M15" s="37"/>
      <c r="N15" s="38"/>
      <c r="O15" s="39"/>
    </row>
    <row r="16" spans="1:16" ht="17.25" customHeight="1">
      <c r="A16" s="58" t="s">
        <v>19</v>
      </c>
      <c r="B16" s="37">
        <v>33578</v>
      </c>
      <c r="C16" s="37">
        <v>112775</v>
      </c>
      <c r="D16" s="37">
        <v>2297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8">
        <v>0</v>
      </c>
      <c r="O16" s="39">
        <f t="shared" ref="O16:O21" si="2">SUM(B16:N16)</f>
        <v>148650</v>
      </c>
      <c r="P16" s="11"/>
    </row>
    <row r="17" spans="1:16" ht="17.25" customHeight="1">
      <c r="A17" s="58" t="s">
        <v>20</v>
      </c>
      <c r="B17" s="37">
        <v>0</v>
      </c>
      <c r="C17" s="37">
        <v>25286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13742.999</v>
      </c>
      <c r="N17" s="38">
        <v>0</v>
      </c>
      <c r="O17" s="39">
        <f t="shared" si="2"/>
        <v>39028.998999999996</v>
      </c>
      <c r="P17" s="11"/>
    </row>
    <row r="18" spans="1:16" ht="17.25" customHeight="1">
      <c r="A18" s="58" t="s">
        <v>21</v>
      </c>
      <c r="B18" s="37">
        <v>3878</v>
      </c>
      <c r="C18" s="37">
        <v>82184</v>
      </c>
      <c r="D18" s="37">
        <v>0</v>
      </c>
      <c r="E18" s="37">
        <v>0</v>
      </c>
      <c r="F18" s="37">
        <v>0</v>
      </c>
      <c r="G18" s="37">
        <v>1157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8">
        <v>0</v>
      </c>
      <c r="O18" s="39">
        <f t="shared" si="2"/>
        <v>87219</v>
      </c>
      <c r="P18" s="11"/>
    </row>
    <row r="19" spans="1:16" ht="17.25" customHeight="1">
      <c r="A19" s="58" t="s">
        <v>22</v>
      </c>
      <c r="B19" s="40">
        <v>12838</v>
      </c>
      <c r="C19" s="40">
        <v>182044</v>
      </c>
      <c r="D19" s="40">
        <v>1382</v>
      </c>
      <c r="E19" s="40">
        <v>0</v>
      </c>
      <c r="F19" s="40">
        <v>0</v>
      </c>
      <c r="G19" s="40">
        <v>4266</v>
      </c>
      <c r="H19" s="37">
        <v>0</v>
      </c>
      <c r="I19" s="40">
        <v>6387</v>
      </c>
      <c r="J19" s="40">
        <v>0</v>
      </c>
      <c r="K19" s="37">
        <v>0</v>
      </c>
      <c r="L19" s="40">
        <v>0</v>
      </c>
      <c r="M19" s="37">
        <v>572682.03599999996</v>
      </c>
      <c r="N19" s="41">
        <v>0</v>
      </c>
      <c r="O19" s="39">
        <f t="shared" si="2"/>
        <v>779599.03599999996</v>
      </c>
    </row>
    <row r="20" spans="1:16" ht="17.25" customHeight="1">
      <c r="A20" s="58" t="s">
        <v>23</v>
      </c>
      <c r="B20" s="42">
        <v>0</v>
      </c>
      <c r="C20" s="42">
        <v>87642</v>
      </c>
      <c r="D20" s="42">
        <v>0</v>
      </c>
      <c r="E20" s="42">
        <v>0</v>
      </c>
      <c r="F20" s="42">
        <v>0</v>
      </c>
      <c r="G20" s="42">
        <v>2511</v>
      </c>
      <c r="H20" s="37">
        <v>0</v>
      </c>
      <c r="I20" s="42">
        <v>2362</v>
      </c>
      <c r="J20" s="42">
        <v>0</v>
      </c>
      <c r="K20" s="37">
        <v>0</v>
      </c>
      <c r="L20" s="42">
        <v>13424</v>
      </c>
      <c r="M20" s="37">
        <v>178929.726</v>
      </c>
      <c r="N20" s="43">
        <v>0</v>
      </c>
      <c r="O20" s="51">
        <f t="shared" si="2"/>
        <v>284868.72600000002</v>
      </c>
      <c r="P20" s="15"/>
    </row>
    <row r="21" spans="1:16" ht="20.25" customHeight="1">
      <c r="A21" s="59" t="s">
        <v>24</v>
      </c>
      <c r="B21" s="44">
        <v>0</v>
      </c>
      <c r="C21" s="44">
        <v>0</v>
      </c>
      <c r="D21" s="44">
        <v>203</v>
      </c>
      <c r="E21" s="44">
        <v>0</v>
      </c>
      <c r="F21" s="44">
        <v>0</v>
      </c>
      <c r="G21" s="44">
        <v>0</v>
      </c>
      <c r="H21" s="37">
        <v>0</v>
      </c>
      <c r="I21" s="44">
        <v>0</v>
      </c>
      <c r="J21" s="44">
        <v>0</v>
      </c>
      <c r="K21" s="44">
        <v>74.69</v>
      </c>
      <c r="L21" s="44">
        <v>0</v>
      </c>
      <c r="M21" s="37">
        <v>25890.386999999999</v>
      </c>
      <c r="N21" s="45">
        <v>56.113</v>
      </c>
      <c r="O21" s="46">
        <f t="shared" si="2"/>
        <v>26224.19</v>
      </c>
      <c r="P21" s="18"/>
    </row>
    <row r="22" spans="1:16" s="21" customFormat="1" ht="17.25" customHeight="1">
      <c r="A22" s="61" t="s">
        <v>25</v>
      </c>
      <c r="B22" s="47">
        <f t="shared" ref="B22:O22" si="3">SUM(B16:B21)</f>
        <v>50294</v>
      </c>
      <c r="C22" s="47">
        <f t="shared" si="3"/>
        <v>489931</v>
      </c>
      <c r="D22" s="47">
        <f t="shared" si="3"/>
        <v>3882</v>
      </c>
      <c r="E22" s="48">
        <f t="shared" si="3"/>
        <v>0</v>
      </c>
      <c r="F22" s="47">
        <f t="shared" si="3"/>
        <v>0</v>
      </c>
      <c r="G22" s="47">
        <f t="shared" si="3"/>
        <v>7934</v>
      </c>
      <c r="H22" s="47">
        <f t="shared" si="3"/>
        <v>0</v>
      </c>
      <c r="I22" s="47">
        <f t="shared" si="3"/>
        <v>8749</v>
      </c>
      <c r="J22" s="47">
        <f t="shared" si="3"/>
        <v>0</v>
      </c>
      <c r="K22" s="47">
        <f t="shared" si="3"/>
        <v>74.69</v>
      </c>
      <c r="L22" s="47">
        <f t="shared" si="3"/>
        <v>13424</v>
      </c>
      <c r="M22" s="47">
        <f t="shared" si="3"/>
        <v>791245.14799999993</v>
      </c>
      <c r="N22" s="48">
        <f t="shared" si="3"/>
        <v>56.113</v>
      </c>
      <c r="O22" s="49">
        <f t="shared" si="3"/>
        <v>1365589.9509999999</v>
      </c>
    </row>
    <row r="23" spans="1:16" ht="17.25" customHeight="1">
      <c r="A23" s="60"/>
      <c r="B23" s="37"/>
      <c r="C23" s="37"/>
      <c r="D23" s="37"/>
      <c r="E23" s="38"/>
      <c r="F23" s="37"/>
      <c r="G23" s="37"/>
      <c r="H23" s="37"/>
      <c r="I23" s="37"/>
      <c r="J23" s="37"/>
      <c r="K23" s="37"/>
      <c r="L23" s="37"/>
      <c r="M23" s="37"/>
      <c r="N23" s="38"/>
      <c r="O23" s="39"/>
    </row>
    <row r="24" spans="1:16" ht="30" customHeight="1">
      <c r="A24" s="57" t="s">
        <v>27</v>
      </c>
      <c r="B24" s="50"/>
      <c r="C24" s="37"/>
      <c r="D24" s="37"/>
      <c r="E24" s="38"/>
      <c r="F24" s="50"/>
      <c r="G24" s="50"/>
      <c r="H24" s="50"/>
      <c r="I24" s="37"/>
      <c r="J24" s="37"/>
      <c r="K24" s="37"/>
      <c r="L24" s="37"/>
      <c r="M24" s="37"/>
      <c r="N24" s="38"/>
      <c r="O24" s="39"/>
    </row>
    <row r="25" spans="1:16" ht="17.25" customHeight="1">
      <c r="A25" s="58" t="s">
        <v>19</v>
      </c>
      <c r="B25" s="37">
        <v>0</v>
      </c>
      <c r="C25" s="37">
        <v>0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/>
      <c r="J25" s="37">
        <v>0</v>
      </c>
      <c r="K25" s="37">
        <v>0</v>
      </c>
      <c r="L25" s="37">
        <v>0</v>
      </c>
      <c r="M25" s="37">
        <v>0</v>
      </c>
      <c r="N25" s="38">
        <v>0</v>
      </c>
      <c r="O25" s="39">
        <f t="shared" ref="O25:O30" si="4">SUM(B25:N25)</f>
        <v>0</v>
      </c>
      <c r="P25" s="11"/>
    </row>
    <row r="26" spans="1:16" ht="17.25" customHeight="1">
      <c r="A26" s="58" t="s">
        <v>20</v>
      </c>
      <c r="B26" s="40">
        <v>803</v>
      </c>
      <c r="C26" s="40">
        <v>0</v>
      </c>
      <c r="D26" s="37">
        <v>0</v>
      </c>
      <c r="E26" s="40">
        <v>0</v>
      </c>
      <c r="F26" s="40">
        <v>0</v>
      </c>
      <c r="G26" s="37">
        <v>0</v>
      </c>
      <c r="H26" s="37">
        <v>0</v>
      </c>
      <c r="I26" s="40"/>
      <c r="J26" s="40">
        <v>0</v>
      </c>
      <c r="K26" s="37">
        <v>0</v>
      </c>
      <c r="L26" s="37">
        <v>0</v>
      </c>
      <c r="M26" s="37">
        <v>8.0939999999999994</v>
      </c>
      <c r="N26" s="41">
        <v>0</v>
      </c>
      <c r="O26" s="39">
        <f t="shared" si="4"/>
        <v>811.09400000000005</v>
      </c>
    </row>
    <row r="27" spans="1:16" ht="17.25" customHeight="1">
      <c r="A27" s="58" t="s">
        <v>21</v>
      </c>
      <c r="B27" s="40">
        <v>64</v>
      </c>
      <c r="C27" s="40">
        <v>0</v>
      </c>
      <c r="D27" s="37">
        <v>0</v>
      </c>
      <c r="E27" s="40">
        <v>0</v>
      </c>
      <c r="F27" s="40">
        <v>0</v>
      </c>
      <c r="G27" s="37">
        <v>0</v>
      </c>
      <c r="H27" s="37">
        <v>0</v>
      </c>
      <c r="I27" s="40"/>
      <c r="J27" s="40">
        <v>0</v>
      </c>
      <c r="K27" s="37">
        <v>0</v>
      </c>
      <c r="L27" s="37">
        <v>0</v>
      </c>
      <c r="M27" s="37">
        <v>0</v>
      </c>
      <c r="N27" s="41">
        <v>0</v>
      </c>
      <c r="O27" s="39">
        <f t="shared" si="4"/>
        <v>64</v>
      </c>
    </row>
    <row r="28" spans="1:16" ht="17.25" customHeight="1">
      <c r="A28" s="58" t="s">
        <v>22</v>
      </c>
      <c r="B28" s="40">
        <v>0</v>
      </c>
      <c r="C28" s="40">
        <v>0</v>
      </c>
      <c r="D28" s="37">
        <v>0</v>
      </c>
      <c r="E28" s="40">
        <v>0</v>
      </c>
      <c r="F28" s="40">
        <v>0</v>
      </c>
      <c r="G28" s="37">
        <v>0</v>
      </c>
      <c r="H28" s="37">
        <v>0</v>
      </c>
      <c r="I28" s="40"/>
      <c r="J28" s="40">
        <v>0</v>
      </c>
      <c r="K28" s="37">
        <v>0</v>
      </c>
      <c r="L28" s="37">
        <v>0</v>
      </c>
      <c r="M28" s="37">
        <v>0</v>
      </c>
      <c r="N28" s="41">
        <v>0</v>
      </c>
      <c r="O28" s="39">
        <f t="shared" si="4"/>
        <v>0</v>
      </c>
    </row>
    <row r="29" spans="1:16" ht="17.25" customHeight="1">
      <c r="A29" s="58" t="s">
        <v>23</v>
      </c>
      <c r="B29" s="42">
        <v>0</v>
      </c>
      <c r="C29" s="42">
        <v>1005</v>
      </c>
      <c r="D29" s="37">
        <v>0</v>
      </c>
      <c r="E29" s="42">
        <v>0</v>
      </c>
      <c r="F29" s="42">
        <v>0</v>
      </c>
      <c r="G29" s="37">
        <v>0</v>
      </c>
      <c r="H29" s="37">
        <v>0</v>
      </c>
      <c r="I29" s="42"/>
      <c r="J29" s="42">
        <v>0</v>
      </c>
      <c r="K29" s="37">
        <v>0</v>
      </c>
      <c r="L29" s="37">
        <v>0</v>
      </c>
      <c r="M29" s="37">
        <v>0</v>
      </c>
      <c r="N29" s="43">
        <v>0</v>
      </c>
      <c r="O29" s="39">
        <f t="shared" si="4"/>
        <v>1005</v>
      </c>
      <c r="P29" s="15"/>
    </row>
    <row r="30" spans="1:16" ht="20.25" customHeight="1">
      <c r="A30" s="59" t="s">
        <v>24</v>
      </c>
      <c r="B30" s="44"/>
      <c r="C30" s="44"/>
      <c r="D30" s="37">
        <v>0</v>
      </c>
      <c r="E30" s="44">
        <v>0</v>
      </c>
      <c r="F30" s="44">
        <v>0</v>
      </c>
      <c r="G30" s="37">
        <v>0</v>
      </c>
      <c r="H30" s="37">
        <v>0</v>
      </c>
      <c r="I30" s="44"/>
      <c r="J30" s="44">
        <v>0</v>
      </c>
      <c r="K30" s="37">
        <v>0</v>
      </c>
      <c r="L30" s="37">
        <v>0</v>
      </c>
      <c r="M30" s="37">
        <v>0</v>
      </c>
      <c r="N30" s="45">
        <v>0</v>
      </c>
      <c r="O30" s="46">
        <f t="shared" si="4"/>
        <v>0</v>
      </c>
      <c r="P30" s="18"/>
    </row>
    <row r="31" spans="1:16" s="21" customFormat="1" ht="17.25" customHeight="1">
      <c r="A31" s="61" t="s">
        <v>25</v>
      </c>
      <c r="B31" s="47">
        <f t="shared" ref="B31:O31" si="5">SUM(B25:B30)</f>
        <v>867</v>
      </c>
      <c r="C31" s="47">
        <f t="shared" si="5"/>
        <v>1005</v>
      </c>
      <c r="D31" s="47">
        <f t="shared" si="5"/>
        <v>0</v>
      </c>
      <c r="E31" s="48">
        <f t="shared" si="5"/>
        <v>0</v>
      </c>
      <c r="F31" s="47">
        <f t="shared" si="5"/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47">
        <f t="shared" si="5"/>
        <v>0</v>
      </c>
      <c r="K31" s="47">
        <f t="shared" si="5"/>
        <v>0</v>
      </c>
      <c r="L31" s="47">
        <f t="shared" si="5"/>
        <v>0</v>
      </c>
      <c r="M31" s="47">
        <f t="shared" si="5"/>
        <v>8.0939999999999994</v>
      </c>
      <c r="N31" s="48">
        <f t="shared" si="5"/>
        <v>0</v>
      </c>
      <c r="O31" s="49">
        <f t="shared" si="5"/>
        <v>1880.0940000000001</v>
      </c>
    </row>
    <row r="32" spans="1:16" ht="17.25" customHeight="1">
      <c r="A32" s="60"/>
      <c r="B32" s="37"/>
      <c r="C32" s="37"/>
      <c r="D32" s="37"/>
      <c r="E32" s="38"/>
      <c r="F32" s="37"/>
      <c r="G32" s="37"/>
      <c r="H32" s="37"/>
      <c r="I32" s="37"/>
      <c r="J32" s="37"/>
      <c r="K32" s="37"/>
      <c r="L32" s="37"/>
      <c r="M32" s="37"/>
      <c r="N32" s="38"/>
      <c r="O32" s="39"/>
    </row>
    <row r="33" spans="1:16" ht="30" customHeight="1">
      <c r="A33" s="57" t="s">
        <v>28</v>
      </c>
      <c r="B33" s="50"/>
      <c r="C33" s="37"/>
      <c r="D33" s="37"/>
      <c r="E33" s="38"/>
      <c r="F33" s="50"/>
      <c r="G33" s="50"/>
      <c r="H33" s="50"/>
      <c r="I33" s="37"/>
      <c r="J33" s="37"/>
      <c r="K33" s="37"/>
      <c r="L33" s="37"/>
      <c r="M33" s="37"/>
      <c r="N33" s="38"/>
      <c r="O33" s="39"/>
    </row>
    <row r="34" spans="1:16" ht="17.25" customHeight="1">
      <c r="A34" s="58" t="s">
        <v>19</v>
      </c>
      <c r="B34" s="37">
        <v>18522</v>
      </c>
      <c r="C34" s="37">
        <v>74483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11378.8</v>
      </c>
      <c r="J34" s="37">
        <v>0</v>
      </c>
      <c r="K34" s="37">
        <v>0</v>
      </c>
      <c r="L34" s="37">
        <v>0</v>
      </c>
      <c r="M34" s="37"/>
      <c r="N34" s="38">
        <v>0</v>
      </c>
      <c r="O34" s="39">
        <f t="shared" ref="O34:O39" si="6">SUM(B34:N34)</f>
        <v>104383.8</v>
      </c>
      <c r="P34" s="11"/>
    </row>
    <row r="35" spans="1:16" ht="17.25" customHeight="1">
      <c r="A35" s="58" t="s">
        <v>20</v>
      </c>
      <c r="B35" s="40">
        <v>0</v>
      </c>
      <c r="C35" s="40">
        <v>4956</v>
      </c>
      <c r="D35" s="37">
        <v>0</v>
      </c>
      <c r="E35" s="40">
        <v>0</v>
      </c>
      <c r="F35" s="40">
        <v>0</v>
      </c>
      <c r="G35" s="37">
        <v>0</v>
      </c>
      <c r="H35" s="37">
        <v>0</v>
      </c>
      <c r="I35" s="40">
        <v>2607.4</v>
      </c>
      <c r="J35" s="40">
        <v>0</v>
      </c>
      <c r="K35" s="37">
        <v>0</v>
      </c>
      <c r="L35" s="37">
        <v>0</v>
      </c>
      <c r="M35" s="37">
        <v>452.92</v>
      </c>
      <c r="N35" s="41">
        <v>0</v>
      </c>
      <c r="O35" s="39">
        <f t="shared" si="6"/>
        <v>8016.32</v>
      </c>
    </row>
    <row r="36" spans="1:16" ht="17.25" customHeight="1">
      <c r="A36" s="58" t="s">
        <v>21</v>
      </c>
      <c r="B36" s="40">
        <v>27167</v>
      </c>
      <c r="C36" s="40">
        <v>82335</v>
      </c>
      <c r="D36" s="37">
        <v>0</v>
      </c>
      <c r="E36" s="40">
        <v>0</v>
      </c>
      <c r="F36" s="40">
        <v>0</v>
      </c>
      <c r="G36" s="37">
        <v>0</v>
      </c>
      <c r="H36" s="37">
        <v>0</v>
      </c>
      <c r="I36" s="40">
        <v>122330.8</v>
      </c>
      <c r="J36" s="40">
        <v>0</v>
      </c>
      <c r="K36" s="37">
        <v>0</v>
      </c>
      <c r="L36" s="37">
        <v>0</v>
      </c>
      <c r="M36" s="37">
        <v>4176.7690000000002</v>
      </c>
      <c r="N36" s="41">
        <v>0</v>
      </c>
      <c r="O36" s="39">
        <f t="shared" si="6"/>
        <v>236009.56899999999</v>
      </c>
    </row>
    <row r="37" spans="1:16" ht="17.25" customHeight="1">
      <c r="A37" s="58" t="s">
        <v>22</v>
      </c>
      <c r="B37" s="40">
        <v>0</v>
      </c>
      <c r="C37" s="40">
        <v>34426</v>
      </c>
      <c r="D37" s="37">
        <v>0</v>
      </c>
      <c r="E37" s="40">
        <v>0</v>
      </c>
      <c r="F37" s="40">
        <v>0</v>
      </c>
      <c r="G37" s="37">
        <v>0</v>
      </c>
      <c r="H37" s="37">
        <v>0</v>
      </c>
      <c r="I37" s="40">
        <v>334</v>
      </c>
      <c r="J37" s="40">
        <v>0</v>
      </c>
      <c r="K37" s="37">
        <v>0</v>
      </c>
      <c r="L37" s="37">
        <v>0</v>
      </c>
      <c r="M37" s="37">
        <v>0</v>
      </c>
      <c r="N37" s="41">
        <v>0</v>
      </c>
      <c r="O37" s="39">
        <f t="shared" si="6"/>
        <v>34760</v>
      </c>
    </row>
    <row r="38" spans="1:16" ht="17.25" customHeight="1">
      <c r="A38" s="58" t="s">
        <v>23</v>
      </c>
      <c r="B38" s="42">
        <v>0</v>
      </c>
      <c r="C38" s="42">
        <v>0</v>
      </c>
      <c r="D38" s="37">
        <v>0</v>
      </c>
      <c r="E38" s="42">
        <v>0</v>
      </c>
      <c r="F38" s="42">
        <v>0</v>
      </c>
      <c r="G38" s="37">
        <v>0</v>
      </c>
      <c r="H38" s="37">
        <v>0</v>
      </c>
      <c r="I38" s="42">
        <v>2364.1</v>
      </c>
      <c r="J38" s="42">
        <v>0</v>
      </c>
      <c r="K38" s="37">
        <v>0</v>
      </c>
      <c r="L38" s="37">
        <v>0</v>
      </c>
      <c r="M38" s="37">
        <v>0</v>
      </c>
      <c r="N38" s="43">
        <v>0</v>
      </c>
      <c r="O38" s="39">
        <f t="shared" si="6"/>
        <v>2364.1</v>
      </c>
      <c r="P38" s="15"/>
    </row>
    <row r="39" spans="1:16" ht="20.25" customHeight="1">
      <c r="A39" s="59" t="s">
        <v>24</v>
      </c>
      <c r="B39" s="44">
        <v>0</v>
      </c>
      <c r="C39" s="44">
        <v>0</v>
      </c>
      <c r="D39" s="37">
        <v>0</v>
      </c>
      <c r="E39" s="44">
        <v>0</v>
      </c>
      <c r="F39" s="44">
        <v>0</v>
      </c>
      <c r="G39" s="37">
        <v>0</v>
      </c>
      <c r="H39" s="37">
        <v>0</v>
      </c>
      <c r="I39" s="44">
        <v>0</v>
      </c>
      <c r="J39" s="44">
        <v>0</v>
      </c>
      <c r="K39" s="37">
        <v>0</v>
      </c>
      <c r="L39" s="37">
        <v>0</v>
      </c>
      <c r="M39" s="37">
        <v>7102.7830000000004</v>
      </c>
      <c r="N39" s="45">
        <v>0</v>
      </c>
      <c r="O39" s="46">
        <f t="shared" si="6"/>
        <v>7102.7830000000004</v>
      </c>
      <c r="P39" s="18"/>
    </row>
    <row r="40" spans="1:16" s="21" customFormat="1" ht="17.25" customHeight="1">
      <c r="A40" s="61" t="s">
        <v>25</v>
      </c>
      <c r="B40" s="47">
        <f t="shared" ref="B40:O40" si="7">SUM(B34:B39)</f>
        <v>45689</v>
      </c>
      <c r="C40" s="47">
        <f t="shared" si="7"/>
        <v>196200</v>
      </c>
      <c r="D40" s="47">
        <f t="shared" si="7"/>
        <v>0</v>
      </c>
      <c r="E40" s="48">
        <f t="shared" si="7"/>
        <v>0</v>
      </c>
      <c r="F40" s="47">
        <f t="shared" si="7"/>
        <v>0</v>
      </c>
      <c r="G40" s="47">
        <f t="shared" si="7"/>
        <v>0</v>
      </c>
      <c r="H40" s="47">
        <f t="shared" si="7"/>
        <v>0</v>
      </c>
      <c r="I40" s="47">
        <f t="shared" si="7"/>
        <v>139015.1</v>
      </c>
      <c r="J40" s="47">
        <f t="shared" si="7"/>
        <v>0</v>
      </c>
      <c r="K40" s="47">
        <f t="shared" si="7"/>
        <v>0</v>
      </c>
      <c r="L40" s="47">
        <f t="shared" si="7"/>
        <v>0</v>
      </c>
      <c r="M40" s="47">
        <f t="shared" si="7"/>
        <v>11732.472000000002</v>
      </c>
      <c r="N40" s="48">
        <f t="shared" si="7"/>
        <v>0</v>
      </c>
      <c r="O40" s="49">
        <f t="shared" si="7"/>
        <v>392636.57199999999</v>
      </c>
    </row>
    <row r="41" spans="1:16" ht="17.25" customHeight="1">
      <c r="A41" s="60"/>
      <c r="B41" s="37"/>
      <c r="C41" s="37"/>
      <c r="D41" s="37"/>
      <c r="E41" s="38"/>
      <c r="F41" s="37"/>
      <c r="G41" s="37"/>
      <c r="H41" s="37"/>
      <c r="I41" s="37"/>
      <c r="J41" s="37"/>
      <c r="K41" s="37"/>
      <c r="L41" s="37"/>
      <c r="M41" s="37"/>
      <c r="N41" s="38"/>
      <c r="O41" s="39"/>
    </row>
    <row r="42" spans="1:16" ht="30" customHeight="1">
      <c r="A42" s="57" t="s">
        <v>29</v>
      </c>
      <c r="B42" s="50"/>
      <c r="C42" s="37"/>
      <c r="D42" s="37"/>
      <c r="E42" s="38"/>
      <c r="F42" s="50"/>
      <c r="G42" s="50"/>
      <c r="H42" s="50"/>
      <c r="I42" s="37"/>
      <c r="J42" s="37"/>
      <c r="K42" s="37"/>
      <c r="L42" s="37"/>
      <c r="M42" s="37"/>
      <c r="N42" s="38"/>
      <c r="O42" s="39"/>
    </row>
    <row r="43" spans="1:16" ht="17.25" customHeight="1">
      <c r="A43" s="58" t="s">
        <v>19</v>
      </c>
      <c r="B43" s="37">
        <f t="shared" ref="B43:L43" si="8">+B34+B16+B7+B25</f>
        <v>74599</v>
      </c>
      <c r="C43" s="37">
        <f t="shared" si="8"/>
        <v>742353</v>
      </c>
      <c r="D43" s="37">
        <f t="shared" si="8"/>
        <v>1250531</v>
      </c>
      <c r="E43" s="38">
        <f t="shared" si="8"/>
        <v>10112.5</v>
      </c>
      <c r="F43" s="37">
        <f t="shared" si="8"/>
        <v>9086</v>
      </c>
      <c r="G43" s="37">
        <f t="shared" si="8"/>
        <v>37292</v>
      </c>
      <c r="H43" s="37">
        <f t="shared" si="8"/>
        <v>2609.6970000000001</v>
      </c>
      <c r="I43" s="37">
        <f t="shared" si="8"/>
        <v>11378.8</v>
      </c>
      <c r="J43" s="37">
        <f t="shared" si="8"/>
        <v>260597</v>
      </c>
      <c r="K43" s="37">
        <f t="shared" si="8"/>
        <v>11041.795</v>
      </c>
      <c r="L43" s="37">
        <f t="shared" si="8"/>
        <v>152337</v>
      </c>
      <c r="M43" s="37">
        <v>370919.62</v>
      </c>
      <c r="N43" s="38">
        <f t="shared" ref="N43:N48" si="9">+N34+N16+N7+N25</f>
        <v>35181.392999999996</v>
      </c>
      <c r="O43" s="39">
        <f t="shared" ref="O43:O48" si="10">SUM(B43:N43)</f>
        <v>2968038.8050000002</v>
      </c>
      <c r="P43" s="11"/>
    </row>
    <row r="44" spans="1:16" ht="17.25" customHeight="1">
      <c r="A44" s="58" t="s">
        <v>20</v>
      </c>
      <c r="B44" s="40">
        <f t="shared" ref="B44:L44" si="11">+B35+B17+B8+B26</f>
        <v>9473</v>
      </c>
      <c r="C44" s="40">
        <f t="shared" si="11"/>
        <v>89398</v>
      </c>
      <c r="D44" s="40">
        <f t="shared" si="11"/>
        <v>92143</v>
      </c>
      <c r="E44" s="41">
        <f t="shared" si="11"/>
        <v>647.5</v>
      </c>
      <c r="F44" s="40">
        <f t="shared" si="11"/>
        <v>353</v>
      </c>
      <c r="G44" s="40">
        <f t="shared" si="11"/>
        <v>2956</v>
      </c>
      <c r="H44" s="40">
        <f t="shared" si="11"/>
        <v>65.900000000000006</v>
      </c>
      <c r="I44" s="40">
        <f t="shared" si="11"/>
        <v>6227.4</v>
      </c>
      <c r="J44" s="40">
        <f t="shared" si="11"/>
        <v>19781</v>
      </c>
      <c r="K44" s="40">
        <f t="shared" si="11"/>
        <v>2325.5239999999999</v>
      </c>
      <c r="L44" s="40">
        <f t="shared" si="11"/>
        <v>12014</v>
      </c>
      <c r="M44" s="37">
        <v>74189.523000000001</v>
      </c>
      <c r="N44" s="41">
        <f t="shared" si="9"/>
        <v>1924.021</v>
      </c>
      <c r="O44" s="39">
        <f t="shared" si="10"/>
        <v>311497.86800000002</v>
      </c>
    </row>
    <row r="45" spans="1:16" ht="17.25" customHeight="1">
      <c r="A45" s="58" t="s">
        <v>21</v>
      </c>
      <c r="B45" s="40">
        <f t="shared" ref="B45:L45" si="12">+B36+B18+B9+B27</f>
        <v>38818</v>
      </c>
      <c r="C45" s="40">
        <f t="shared" si="12"/>
        <v>194051</v>
      </c>
      <c r="D45" s="40">
        <f t="shared" si="12"/>
        <v>181782</v>
      </c>
      <c r="E45" s="41">
        <f t="shared" si="12"/>
        <v>1898.2</v>
      </c>
      <c r="F45" s="40">
        <f t="shared" si="12"/>
        <v>916</v>
      </c>
      <c r="G45" s="40">
        <f t="shared" si="12"/>
        <v>8021</v>
      </c>
      <c r="H45" s="40">
        <f t="shared" si="12"/>
        <v>241.71899999999999</v>
      </c>
      <c r="I45" s="40">
        <f t="shared" si="12"/>
        <v>122330.8</v>
      </c>
      <c r="J45" s="40">
        <f t="shared" si="12"/>
        <v>8663</v>
      </c>
      <c r="K45" s="40">
        <f t="shared" si="12"/>
        <v>3166.902</v>
      </c>
      <c r="L45" s="40">
        <f t="shared" si="12"/>
        <v>14750</v>
      </c>
      <c r="M45" s="37">
        <v>55384.927000000003</v>
      </c>
      <c r="N45" s="41">
        <f t="shared" si="9"/>
        <v>253.80199999999999</v>
      </c>
      <c r="O45" s="39">
        <f t="shared" si="10"/>
        <v>630277.35000000009</v>
      </c>
    </row>
    <row r="46" spans="1:16" ht="17.25" customHeight="1">
      <c r="A46" s="58" t="s">
        <v>22</v>
      </c>
      <c r="B46" s="40">
        <f t="shared" ref="B46:L46" si="13">+B37+B19+B10+B28</f>
        <v>12838</v>
      </c>
      <c r="C46" s="40">
        <f t="shared" si="13"/>
        <v>216470</v>
      </c>
      <c r="D46" s="40">
        <f t="shared" si="13"/>
        <v>776183</v>
      </c>
      <c r="E46" s="41">
        <f t="shared" si="13"/>
        <v>5538.5</v>
      </c>
      <c r="F46" s="40">
        <f t="shared" si="13"/>
        <v>0</v>
      </c>
      <c r="G46" s="40">
        <f t="shared" si="13"/>
        <v>4584</v>
      </c>
      <c r="H46" s="40">
        <f t="shared" si="13"/>
        <v>3263</v>
      </c>
      <c r="I46" s="40">
        <f t="shared" si="13"/>
        <v>7834</v>
      </c>
      <c r="J46" s="40">
        <f t="shared" si="13"/>
        <v>0</v>
      </c>
      <c r="K46" s="40">
        <f t="shared" si="13"/>
        <v>0</v>
      </c>
      <c r="L46" s="40">
        <f t="shared" si="13"/>
        <v>1772</v>
      </c>
      <c r="M46" s="37">
        <v>573251.16899999999</v>
      </c>
      <c r="N46" s="41">
        <f t="shared" si="9"/>
        <v>0</v>
      </c>
      <c r="O46" s="39">
        <f t="shared" si="10"/>
        <v>1601733.669</v>
      </c>
    </row>
    <row r="47" spans="1:16" ht="17.25" customHeight="1">
      <c r="A47" s="58" t="s">
        <v>23</v>
      </c>
      <c r="B47" s="42">
        <f t="shared" ref="B47:L47" si="14">+B38+B20+B11+B29</f>
        <v>0</v>
      </c>
      <c r="C47" s="42">
        <f t="shared" si="14"/>
        <v>98800</v>
      </c>
      <c r="D47" s="42">
        <f t="shared" si="14"/>
        <v>0</v>
      </c>
      <c r="E47" s="43">
        <f t="shared" si="14"/>
        <v>0</v>
      </c>
      <c r="F47" s="42">
        <f t="shared" si="14"/>
        <v>0</v>
      </c>
      <c r="G47" s="42">
        <f t="shared" si="14"/>
        <v>26191</v>
      </c>
      <c r="H47" s="42">
        <f t="shared" si="14"/>
        <v>0</v>
      </c>
      <c r="I47" s="42">
        <f t="shared" si="14"/>
        <v>4726.1000000000004</v>
      </c>
      <c r="J47" s="42">
        <f t="shared" si="14"/>
        <v>0</v>
      </c>
      <c r="K47" s="42">
        <f t="shared" si="14"/>
        <v>32665.696</v>
      </c>
      <c r="L47" s="42">
        <f t="shared" si="14"/>
        <v>13424</v>
      </c>
      <c r="M47" s="37">
        <v>178929.726</v>
      </c>
      <c r="N47" s="43">
        <f t="shared" si="9"/>
        <v>0</v>
      </c>
      <c r="O47" s="39">
        <f t="shared" si="10"/>
        <v>354736.522</v>
      </c>
      <c r="P47" s="15"/>
    </row>
    <row r="48" spans="1:16" ht="20.25" customHeight="1">
      <c r="A48" s="59" t="s">
        <v>24</v>
      </c>
      <c r="B48" s="44">
        <f t="shared" ref="B48:L48" si="15">+B39+B21+B12+B30</f>
        <v>0</v>
      </c>
      <c r="C48" s="44">
        <f t="shared" si="15"/>
        <v>0</v>
      </c>
      <c r="D48" s="44">
        <f t="shared" si="15"/>
        <v>13400</v>
      </c>
      <c r="E48" s="45">
        <f t="shared" si="15"/>
        <v>48.9</v>
      </c>
      <c r="F48" s="44">
        <f t="shared" si="15"/>
        <v>0</v>
      </c>
      <c r="G48" s="44">
        <f t="shared" si="15"/>
        <v>1008</v>
      </c>
      <c r="H48" s="44">
        <f t="shared" si="15"/>
        <v>0</v>
      </c>
      <c r="I48" s="44">
        <f t="shared" si="15"/>
        <v>0</v>
      </c>
      <c r="J48" s="44">
        <f t="shared" si="15"/>
        <v>0</v>
      </c>
      <c r="K48" s="44">
        <f t="shared" si="15"/>
        <v>2904.9589999999998</v>
      </c>
      <c r="L48" s="44">
        <f t="shared" si="15"/>
        <v>0</v>
      </c>
      <c r="M48" s="37">
        <v>206998.53099999999</v>
      </c>
      <c r="N48" s="45">
        <f t="shared" si="9"/>
        <v>169.56200000000001</v>
      </c>
      <c r="O48" s="46">
        <f t="shared" si="10"/>
        <v>224529.95199999999</v>
      </c>
      <c r="P48" s="18"/>
    </row>
    <row r="49" spans="1:15" s="21" customFormat="1" ht="17.25" customHeight="1">
      <c r="A49" s="61" t="s">
        <v>25</v>
      </c>
      <c r="B49" s="47">
        <f t="shared" ref="B49:O49" si="16">SUM(B43:B48)</f>
        <v>135728</v>
      </c>
      <c r="C49" s="47">
        <f t="shared" si="16"/>
        <v>1341072</v>
      </c>
      <c r="D49" s="47">
        <f t="shared" si="16"/>
        <v>2314039</v>
      </c>
      <c r="E49" s="48">
        <f t="shared" si="16"/>
        <v>18245.600000000002</v>
      </c>
      <c r="F49" s="47">
        <f t="shared" si="16"/>
        <v>10355</v>
      </c>
      <c r="G49" s="47">
        <f t="shared" si="16"/>
        <v>80052</v>
      </c>
      <c r="H49" s="47">
        <f t="shared" si="16"/>
        <v>6180.3160000000007</v>
      </c>
      <c r="I49" s="47">
        <f t="shared" si="16"/>
        <v>152497.1</v>
      </c>
      <c r="J49" s="47">
        <f t="shared" si="16"/>
        <v>289041</v>
      </c>
      <c r="K49" s="47">
        <f t="shared" si="16"/>
        <v>52104.876000000004</v>
      </c>
      <c r="L49" s="47">
        <f t="shared" si="16"/>
        <v>194297</v>
      </c>
      <c r="M49" s="47">
        <f t="shared" si="16"/>
        <v>1459673.496</v>
      </c>
      <c r="N49" s="48">
        <f t="shared" si="16"/>
        <v>37528.777999999998</v>
      </c>
      <c r="O49" s="49">
        <f t="shared" si="16"/>
        <v>6090814.1660000002</v>
      </c>
    </row>
    <row r="51" spans="1:15" s="33" customFormat="1">
      <c r="A51" s="52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2"/>
    </row>
  </sheetData>
  <mergeCells count="3">
    <mergeCell ref="A2:O2"/>
    <mergeCell ref="A3:O3"/>
    <mergeCell ref="A4:O4"/>
  </mergeCells>
  <phoneticPr fontId="2" type="noConversion"/>
  <printOptions horizontalCentered="1"/>
  <pageMargins left="0" right="0" top="0.57999999999999996" bottom="0.49" header="0.5" footer="0.23"/>
  <pageSetup paperSize="9" scale="5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workbookViewId="0">
      <pane xSplit="1" ySplit="5" topLeftCell="B39" activePane="bottomRight" state="frozen"/>
      <selection pane="topRight" activeCell="B1" sqref="B1"/>
      <selection pane="bottomLeft" activeCell="A6" sqref="A6"/>
      <selection pane="bottomRight" activeCell="A2" sqref="A2:O3"/>
    </sheetView>
  </sheetViews>
  <sheetFormatPr defaultColWidth="9" defaultRowHeight="12.75"/>
  <cols>
    <col min="1" max="1" width="28.5703125" style="28" customWidth="1"/>
    <col min="2" max="3" width="13.140625" style="2" customWidth="1"/>
    <col min="4" max="4" width="10.28515625" style="2" bestFit="1" customWidth="1"/>
    <col min="5" max="8" width="13.140625" style="2" customWidth="1"/>
    <col min="9" max="9" width="15.5703125" style="2" customWidth="1"/>
    <col min="10" max="12" width="13.140625" style="2" customWidth="1"/>
    <col min="13" max="13" width="14.5703125" style="2" customWidth="1"/>
    <col min="14" max="14" width="13.140625" style="2" customWidth="1"/>
    <col min="15" max="15" width="13.140625" style="29" customWidth="1"/>
    <col min="16" max="16" width="14" style="4" bestFit="1" customWidth="1"/>
    <col min="17" max="16384" width="9" style="4"/>
  </cols>
  <sheetData>
    <row r="1" spans="1:16" ht="16.5" customHeight="1">
      <c r="A1" s="1"/>
      <c r="O1" s="3"/>
    </row>
    <row r="2" spans="1:16" ht="39" customHeight="1">
      <c r="A2" s="62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6" s="5" customFormat="1" ht="22.5" customHeight="1">
      <c r="A3" s="62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16" ht="17.25" customHeight="1">
      <c r="A4" s="64" t="s">
        <v>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</row>
    <row r="5" spans="1:16" s="6" customFormat="1" ht="25.5">
      <c r="A5" s="53" t="s">
        <v>3</v>
      </c>
      <c r="B5" s="54" t="s">
        <v>4</v>
      </c>
      <c r="C5" s="54" t="s">
        <v>5</v>
      </c>
      <c r="D5" s="54" t="s">
        <v>6</v>
      </c>
      <c r="E5" s="54" t="s">
        <v>7</v>
      </c>
      <c r="F5" s="54" t="s">
        <v>8</v>
      </c>
      <c r="G5" s="54" t="s">
        <v>9</v>
      </c>
      <c r="H5" s="54" t="s">
        <v>10</v>
      </c>
      <c r="I5" s="54" t="s">
        <v>11</v>
      </c>
      <c r="J5" s="54" t="s">
        <v>12</v>
      </c>
      <c r="K5" s="54" t="s">
        <v>13</v>
      </c>
      <c r="L5" s="54" t="s">
        <v>14</v>
      </c>
      <c r="M5" s="55" t="s">
        <v>15</v>
      </c>
      <c r="N5" s="54" t="s">
        <v>16</v>
      </c>
      <c r="O5" s="56" t="s">
        <v>17</v>
      </c>
    </row>
    <row r="6" spans="1:16" ht="30" customHeight="1">
      <c r="A6" s="57" t="s">
        <v>18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6" ht="17.25" customHeight="1">
      <c r="A7" s="58" t="s">
        <v>19</v>
      </c>
      <c r="B7" s="9">
        <v>22884</v>
      </c>
      <c r="C7" s="9">
        <v>450088</v>
      </c>
      <c r="D7" s="9">
        <v>699201.02599999995</v>
      </c>
      <c r="E7" s="9">
        <v>4448.4639999999999</v>
      </c>
      <c r="F7" s="9">
        <v>8567</v>
      </c>
      <c r="G7" s="9">
        <v>37556.718000000001</v>
      </c>
      <c r="H7" s="9">
        <v>3021.2579999999998</v>
      </c>
      <c r="I7" s="9">
        <v>0</v>
      </c>
      <c r="J7" s="9">
        <v>204160</v>
      </c>
      <c r="K7" s="9">
        <v>11554</v>
      </c>
      <c r="L7" s="9">
        <v>153395.18799999999</v>
      </c>
      <c r="M7" s="9">
        <v>303704.86099999998</v>
      </c>
      <c r="N7" s="9">
        <v>30273.273000000001</v>
      </c>
      <c r="O7" s="10">
        <f t="shared" ref="O7:O12" si="0">SUM(B7:N7)</f>
        <v>1928853.7880000002</v>
      </c>
      <c r="P7" s="11"/>
    </row>
    <row r="8" spans="1:16" ht="17.25" customHeight="1">
      <c r="A8" s="58" t="s">
        <v>20</v>
      </c>
      <c r="B8" s="12">
        <v>9558</v>
      </c>
      <c r="C8" s="12">
        <v>49304</v>
      </c>
      <c r="D8" s="12">
        <v>62265.95</v>
      </c>
      <c r="E8" s="12">
        <v>278.10000000000002</v>
      </c>
      <c r="F8" s="12">
        <v>994</v>
      </c>
      <c r="G8" s="12">
        <v>1863.174</v>
      </c>
      <c r="H8" s="12">
        <v>195.13800000000001</v>
      </c>
      <c r="I8" s="12">
        <v>1541.1289999999999</v>
      </c>
      <c r="J8" s="12">
        <v>10539</v>
      </c>
      <c r="K8" s="12">
        <v>3660</v>
      </c>
      <c r="L8" s="12">
        <v>12515.213</v>
      </c>
      <c r="M8" s="12">
        <v>48443.300999999999</v>
      </c>
      <c r="N8" s="12">
        <v>3488.328</v>
      </c>
      <c r="O8" s="13">
        <f t="shared" si="0"/>
        <v>204645.33300000001</v>
      </c>
    </row>
    <row r="9" spans="1:16" ht="17.25" customHeight="1">
      <c r="A9" s="58" t="s">
        <v>21</v>
      </c>
      <c r="B9" s="12">
        <v>15520</v>
      </c>
      <c r="C9" s="12">
        <v>41028</v>
      </c>
      <c r="D9" s="12">
        <v>247485.41800000001</v>
      </c>
      <c r="E9" s="12">
        <v>184.85</v>
      </c>
      <c r="F9" s="12">
        <v>1067</v>
      </c>
      <c r="G9" s="12">
        <v>6183.1170000000002</v>
      </c>
      <c r="H9" s="12">
        <v>233.77500000000001</v>
      </c>
      <c r="I9" s="12">
        <v>0</v>
      </c>
      <c r="J9" s="12">
        <v>11891</v>
      </c>
      <c r="K9" s="12">
        <v>7431</v>
      </c>
      <c r="L9" s="12">
        <v>21014.018</v>
      </c>
      <c r="M9" s="12">
        <v>53116.6</v>
      </c>
      <c r="N9" s="12">
        <v>2171.5230000000001</v>
      </c>
      <c r="O9" s="13">
        <f t="shared" si="0"/>
        <v>407326.30099999998</v>
      </c>
    </row>
    <row r="10" spans="1:16" ht="17.25" customHeight="1">
      <c r="A10" s="58" t="s">
        <v>22</v>
      </c>
      <c r="B10" s="12">
        <v>0</v>
      </c>
      <c r="C10" s="12">
        <v>0</v>
      </c>
      <c r="D10" s="12">
        <v>0</v>
      </c>
      <c r="E10" s="12">
        <v>5057.7569999999996</v>
      </c>
      <c r="F10" s="12">
        <v>0</v>
      </c>
      <c r="G10" s="12">
        <v>0</v>
      </c>
      <c r="H10" s="12">
        <v>1967.175</v>
      </c>
      <c r="I10" s="12">
        <v>201.19200000000001</v>
      </c>
      <c r="J10" s="12">
        <v>0</v>
      </c>
      <c r="K10" s="12">
        <v>0</v>
      </c>
      <c r="L10" s="12">
        <v>2437.1750000000002</v>
      </c>
      <c r="M10" s="12">
        <v>498.363</v>
      </c>
      <c r="N10" s="12">
        <v>0</v>
      </c>
      <c r="O10" s="13">
        <f t="shared" si="0"/>
        <v>10161.661999999998</v>
      </c>
    </row>
    <row r="11" spans="1:16" ht="17.25" customHeight="1">
      <c r="A11" s="58" t="s">
        <v>23</v>
      </c>
      <c r="B11" s="14">
        <v>0</v>
      </c>
      <c r="C11" s="14">
        <v>7639</v>
      </c>
      <c r="D11" s="14">
        <v>0</v>
      </c>
      <c r="E11" s="14">
        <v>0</v>
      </c>
      <c r="F11" s="14">
        <v>0</v>
      </c>
      <c r="G11" s="14">
        <v>27164.15</v>
      </c>
      <c r="H11" s="14">
        <v>0</v>
      </c>
      <c r="I11" s="14">
        <v>508.64600000000002</v>
      </c>
      <c r="J11" s="14">
        <v>0</v>
      </c>
      <c r="K11" s="14">
        <v>30570</v>
      </c>
      <c r="L11" s="14">
        <v>0</v>
      </c>
      <c r="M11" s="12">
        <v>316.93</v>
      </c>
      <c r="N11" s="14">
        <v>0</v>
      </c>
      <c r="O11" s="13">
        <f t="shared" si="0"/>
        <v>66198.725999999995</v>
      </c>
      <c r="P11" s="15"/>
    </row>
    <row r="12" spans="1:16" ht="20.25" customHeight="1">
      <c r="A12" s="59" t="s">
        <v>24</v>
      </c>
      <c r="B12" s="16">
        <v>0</v>
      </c>
      <c r="C12" s="16">
        <v>0</v>
      </c>
      <c r="D12" s="16">
        <v>562009.33700000006</v>
      </c>
      <c r="E12" s="16">
        <v>110.33</v>
      </c>
      <c r="F12" s="16">
        <v>0</v>
      </c>
      <c r="G12" s="16">
        <v>185.5</v>
      </c>
      <c r="H12" s="16">
        <v>0</v>
      </c>
      <c r="I12" s="16">
        <v>0</v>
      </c>
      <c r="J12" s="16">
        <v>0</v>
      </c>
      <c r="K12" s="16">
        <v>2643</v>
      </c>
      <c r="L12" s="16">
        <v>0</v>
      </c>
      <c r="M12" s="16">
        <v>113093.795</v>
      </c>
      <c r="N12" s="16">
        <v>105.904</v>
      </c>
      <c r="O12" s="17">
        <f t="shared" si="0"/>
        <v>678147.86600000004</v>
      </c>
      <c r="P12" s="18"/>
    </row>
    <row r="13" spans="1:16" s="21" customFormat="1" ht="17.25" customHeight="1">
      <c r="A13" s="61" t="s">
        <v>25</v>
      </c>
      <c r="B13" s="19">
        <f t="shared" ref="B13:O13" si="1">SUM(B7:B12)</f>
        <v>47962</v>
      </c>
      <c r="C13" s="19">
        <f t="shared" si="1"/>
        <v>548059</v>
      </c>
      <c r="D13" s="19">
        <f t="shared" si="1"/>
        <v>1570961.7309999999</v>
      </c>
      <c r="E13" s="19">
        <f t="shared" si="1"/>
        <v>10079.501</v>
      </c>
      <c r="F13" s="19">
        <f t="shared" si="1"/>
        <v>10628</v>
      </c>
      <c r="G13" s="19">
        <f t="shared" si="1"/>
        <v>72952.659</v>
      </c>
      <c r="H13" s="19">
        <f t="shared" si="1"/>
        <v>5417.3459999999995</v>
      </c>
      <c r="I13" s="19">
        <f t="shared" si="1"/>
        <v>2250.9670000000001</v>
      </c>
      <c r="J13" s="19">
        <f t="shared" si="1"/>
        <v>226590</v>
      </c>
      <c r="K13" s="19">
        <f t="shared" si="1"/>
        <v>55858</v>
      </c>
      <c r="L13" s="19">
        <f t="shared" si="1"/>
        <v>189361.59399999998</v>
      </c>
      <c r="M13" s="19">
        <f t="shared" si="1"/>
        <v>519173.84999999992</v>
      </c>
      <c r="N13" s="19">
        <f t="shared" si="1"/>
        <v>36039.028000000006</v>
      </c>
      <c r="O13" s="20">
        <f t="shared" si="1"/>
        <v>3295333.676</v>
      </c>
    </row>
    <row r="14" spans="1:16" ht="17.25" customHeight="1">
      <c r="A14" s="60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3"/>
    </row>
    <row r="15" spans="1:16" ht="24.75" customHeight="1">
      <c r="A15" s="57" t="s">
        <v>26</v>
      </c>
      <c r="B15" s="24"/>
      <c r="C15" s="22"/>
      <c r="D15" s="22"/>
      <c r="E15" s="22"/>
      <c r="F15" s="24"/>
      <c r="G15" s="24"/>
      <c r="H15" s="24"/>
      <c r="I15" s="22"/>
      <c r="J15" s="22"/>
      <c r="K15" s="22"/>
      <c r="L15" s="22"/>
      <c r="M15" s="22"/>
      <c r="N15" s="22"/>
      <c r="O15" s="23"/>
    </row>
    <row r="16" spans="1:16" ht="17.25" customHeight="1">
      <c r="A16" s="58" t="s">
        <v>19</v>
      </c>
      <c r="B16" s="9">
        <v>15475</v>
      </c>
      <c r="C16" s="9">
        <v>118611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209</v>
      </c>
      <c r="L16" s="9">
        <v>0</v>
      </c>
      <c r="M16" s="9">
        <v>0</v>
      </c>
      <c r="N16" s="9">
        <v>0</v>
      </c>
      <c r="O16" s="10">
        <f t="shared" ref="O16:O21" si="2">SUM(B16:N16)</f>
        <v>134295</v>
      </c>
      <c r="P16" s="11"/>
    </row>
    <row r="17" spans="1:16" ht="17.25" customHeight="1">
      <c r="A17" s="58" t="s">
        <v>20</v>
      </c>
      <c r="B17" s="12">
        <v>0</v>
      </c>
      <c r="C17" s="12">
        <v>23143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3">
        <f t="shared" si="2"/>
        <v>23143</v>
      </c>
      <c r="P17" s="11"/>
    </row>
    <row r="18" spans="1:16" ht="17.25" customHeight="1">
      <c r="A18" s="58" t="s">
        <v>21</v>
      </c>
      <c r="B18" s="12">
        <v>5733</v>
      </c>
      <c r="C18" s="12">
        <v>337850</v>
      </c>
      <c r="D18" s="12">
        <v>0</v>
      </c>
      <c r="E18" s="12">
        <v>0</v>
      </c>
      <c r="F18" s="12">
        <v>0</v>
      </c>
      <c r="G18" s="12">
        <v>2407.0250000000001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8909.2970000000005</v>
      </c>
      <c r="N18" s="12">
        <v>0</v>
      </c>
      <c r="O18" s="13">
        <f t="shared" si="2"/>
        <v>354899.32200000004</v>
      </c>
      <c r="P18" s="11"/>
    </row>
    <row r="19" spans="1:16" ht="17.25" customHeight="1">
      <c r="A19" s="58" t="s">
        <v>22</v>
      </c>
      <c r="B19" s="12">
        <v>12976</v>
      </c>
      <c r="C19" s="12">
        <v>158143</v>
      </c>
      <c r="D19" s="12">
        <v>1297.72</v>
      </c>
      <c r="E19" s="12">
        <v>0</v>
      </c>
      <c r="F19" s="12">
        <v>0</v>
      </c>
      <c r="G19" s="12">
        <v>8766.107</v>
      </c>
      <c r="H19" s="12">
        <v>0</v>
      </c>
      <c r="I19" s="12">
        <v>5025.3969999999999</v>
      </c>
      <c r="J19" s="12">
        <v>0</v>
      </c>
      <c r="K19" s="12">
        <v>0</v>
      </c>
      <c r="L19" s="12">
        <v>0</v>
      </c>
      <c r="M19" s="12">
        <v>437507.63799999998</v>
      </c>
      <c r="N19" s="12">
        <v>0</v>
      </c>
      <c r="O19" s="13">
        <f t="shared" si="2"/>
        <v>623715.86199999996</v>
      </c>
    </row>
    <row r="20" spans="1:16" ht="17.25" customHeight="1">
      <c r="A20" s="58" t="s">
        <v>23</v>
      </c>
      <c r="B20" s="14">
        <v>0</v>
      </c>
      <c r="C20" s="14">
        <v>88488</v>
      </c>
      <c r="D20" s="14">
        <v>3432.5259999999998</v>
      </c>
      <c r="E20" s="14">
        <v>0</v>
      </c>
      <c r="F20" s="14">
        <v>0</v>
      </c>
      <c r="G20" s="14"/>
      <c r="H20" s="14">
        <v>0</v>
      </c>
      <c r="I20" s="14">
        <v>5788.24</v>
      </c>
      <c r="J20" s="14">
        <v>0</v>
      </c>
      <c r="K20" s="25"/>
      <c r="L20" s="14">
        <v>27923.333999999999</v>
      </c>
      <c r="M20" s="12">
        <v>206441.34400000001</v>
      </c>
      <c r="N20" s="14">
        <v>0</v>
      </c>
      <c r="O20" s="13">
        <f t="shared" si="2"/>
        <v>332073.44400000002</v>
      </c>
      <c r="P20" s="15"/>
    </row>
    <row r="21" spans="1:16" ht="20.25" customHeight="1">
      <c r="A21" s="59" t="s">
        <v>24</v>
      </c>
      <c r="B21" s="16">
        <v>0</v>
      </c>
      <c r="C21" s="16">
        <v>0</v>
      </c>
      <c r="D21" s="16">
        <v>1296.8140000000001</v>
      </c>
      <c r="E21" s="16"/>
      <c r="F21" s="16">
        <v>0</v>
      </c>
      <c r="G21" s="16"/>
      <c r="H21" s="16">
        <v>0</v>
      </c>
      <c r="I21" s="16">
        <v>0</v>
      </c>
      <c r="J21" s="16">
        <v>0</v>
      </c>
      <c r="K21" s="26">
        <v>75</v>
      </c>
      <c r="L21" s="16">
        <v>0</v>
      </c>
      <c r="M21" s="16">
        <v>19676.769</v>
      </c>
      <c r="N21" s="16">
        <v>32.316000000000003</v>
      </c>
      <c r="O21" s="17">
        <f t="shared" si="2"/>
        <v>21080.898999999998</v>
      </c>
      <c r="P21" s="18"/>
    </row>
    <row r="22" spans="1:16" s="21" customFormat="1" ht="17.25" customHeight="1">
      <c r="A22" s="61" t="s">
        <v>25</v>
      </c>
      <c r="B22" s="19">
        <f t="shared" ref="B22:O22" si="3">SUM(B16:B21)</f>
        <v>34184</v>
      </c>
      <c r="C22" s="19">
        <f t="shared" si="3"/>
        <v>726235</v>
      </c>
      <c r="D22" s="19">
        <f t="shared" si="3"/>
        <v>6027.06</v>
      </c>
      <c r="E22" s="19">
        <f t="shared" si="3"/>
        <v>0</v>
      </c>
      <c r="F22" s="19">
        <f t="shared" si="3"/>
        <v>0</v>
      </c>
      <c r="G22" s="19">
        <f t="shared" si="3"/>
        <v>11173.132</v>
      </c>
      <c r="H22" s="19">
        <f t="shared" si="3"/>
        <v>0</v>
      </c>
      <c r="I22" s="19">
        <f t="shared" si="3"/>
        <v>10813.636999999999</v>
      </c>
      <c r="J22" s="19">
        <f t="shared" si="3"/>
        <v>0</v>
      </c>
      <c r="K22" s="19">
        <f t="shared" si="3"/>
        <v>284</v>
      </c>
      <c r="L22" s="19">
        <f t="shared" si="3"/>
        <v>27923.333999999999</v>
      </c>
      <c r="M22" s="19">
        <f t="shared" si="3"/>
        <v>672535.04799999995</v>
      </c>
      <c r="N22" s="19">
        <f t="shared" si="3"/>
        <v>32.316000000000003</v>
      </c>
      <c r="O22" s="20">
        <f t="shared" si="3"/>
        <v>1489207.527</v>
      </c>
    </row>
    <row r="23" spans="1:16" ht="17.25" customHeight="1">
      <c r="A23" s="60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</row>
    <row r="24" spans="1:16" ht="30" customHeight="1">
      <c r="A24" s="57" t="s">
        <v>27</v>
      </c>
      <c r="B24" s="24"/>
      <c r="C24" s="22"/>
      <c r="D24" s="22"/>
      <c r="E24" s="22"/>
      <c r="F24" s="24"/>
      <c r="G24" s="24"/>
      <c r="H24" s="24"/>
      <c r="I24" s="22"/>
      <c r="J24" s="22"/>
      <c r="K24" s="22"/>
      <c r="L24" s="22"/>
      <c r="M24" s="22"/>
      <c r="N24" s="22"/>
      <c r="O24" s="23"/>
    </row>
    <row r="25" spans="1:16" ht="17.25" customHeight="1">
      <c r="A25" s="58" t="s">
        <v>19</v>
      </c>
      <c r="B25" s="9">
        <v>240</v>
      </c>
      <c r="C25" s="9">
        <v>0</v>
      </c>
      <c r="D25" s="9"/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/>
      <c r="M25" s="9">
        <v>0</v>
      </c>
      <c r="N25" s="9">
        <v>0</v>
      </c>
      <c r="O25" s="10">
        <f t="shared" ref="O25:O30" si="4">SUM(B25:N25)</f>
        <v>240</v>
      </c>
      <c r="P25" s="11"/>
    </row>
    <row r="26" spans="1:16" ht="17.25" customHeight="1">
      <c r="A26" s="58" t="s">
        <v>20</v>
      </c>
      <c r="B26" s="12">
        <v>1460</v>
      </c>
      <c r="C26" s="12">
        <v>0</v>
      </c>
      <c r="D26" s="12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/>
      <c r="M26" s="12">
        <v>64.53</v>
      </c>
      <c r="N26" s="12">
        <v>0</v>
      </c>
      <c r="O26" s="13">
        <f t="shared" si="4"/>
        <v>1524.53</v>
      </c>
    </row>
    <row r="27" spans="1:16" ht="17.25" customHeight="1">
      <c r="A27" s="58" t="s">
        <v>21</v>
      </c>
      <c r="B27" s="12">
        <v>61</v>
      </c>
      <c r="C27" s="12">
        <v>0</v>
      </c>
      <c r="D27" s="12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/>
      <c r="M27" s="12">
        <v>0</v>
      </c>
      <c r="N27" s="12">
        <v>0</v>
      </c>
      <c r="O27" s="13">
        <f t="shared" si="4"/>
        <v>61</v>
      </c>
    </row>
    <row r="28" spans="1:16" ht="17.25" customHeight="1">
      <c r="A28" s="58" t="s">
        <v>22</v>
      </c>
      <c r="B28" s="12">
        <v>0</v>
      </c>
      <c r="C28" s="12">
        <v>835</v>
      </c>
      <c r="D28" s="12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/>
      <c r="M28" s="12">
        <v>0</v>
      </c>
      <c r="N28" s="12">
        <v>0</v>
      </c>
      <c r="O28" s="13">
        <f t="shared" si="4"/>
        <v>835</v>
      </c>
    </row>
    <row r="29" spans="1:16" ht="17.25" customHeight="1">
      <c r="A29" s="58" t="s">
        <v>23</v>
      </c>
      <c r="B29" s="14">
        <v>0</v>
      </c>
      <c r="C29" s="14">
        <v>0</v>
      </c>
      <c r="D29" s="14"/>
      <c r="E29" s="14">
        <v>0</v>
      </c>
      <c r="F29" s="12">
        <v>0</v>
      </c>
      <c r="G29" s="12">
        <v>0</v>
      </c>
      <c r="H29" s="14">
        <v>0</v>
      </c>
      <c r="I29" s="14">
        <v>34</v>
      </c>
      <c r="J29" s="14">
        <v>0</v>
      </c>
      <c r="K29" s="12">
        <v>0</v>
      </c>
      <c r="L29" s="14"/>
      <c r="M29" s="12">
        <v>0</v>
      </c>
      <c r="N29" s="14">
        <v>0</v>
      </c>
      <c r="O29" s="13">
        <f t="shared" si="4"/>
        <v>34</v>
      </c>
      <c r="P29" s="15"/>
    </row>
    <row r="30" spans="1:16" ht="20.25" customHeight="1">
      <c r="A30" s="59" t="s">
        <v>24</v>
      </c>
      <c r="B30" s="16">
        <v>0</v>
      </c>
      <c r="C30" s="16">
        <v>0</v>
      </c>
      <c r="D30" s="16"/>
      <c r="E30" s="16">
        <v>0</v>
      </c>
      <c r="F30" s="16">
        <v>0</v>
      </c>
      <c r="G30" s="16">
        <v>0</v>
      </c>
      <c r="H30" s="16">
        <v>0</v>
      </c>
      <c r="I30" s="16"/>
      <c r="J30" s="16">
        <v>0</v>
      </c>
      <c r="K30" s="16">
        <v>0</v>
      </c>
      <c r="L30" s="16"/>
      <c r="M30" s="16">
        <v>0</v>
      </c>
      <c r="N30" s="16">
        <v>0</v>
      </c>
      <c r="O30" s="17">
        <f t="shared" si="4"/>
        <v>0</v>
      </c>
      <c r="P30" s="18"/>
    </row>
    <row r="31" spans="1:16" s="21" customFormat="1" ht="17.25" customHeight="1">
      <c r="A31" s="61" t="s">
        <v>25</v>
      </c>
      <c r="B31" s="19">
        <f t="shared" ref="B31:O31" si="5">SUM(B25:B30)</f>
        <v>1761</v>
      </c>
      <c r="C31" s="19">
        <f t="shared" si="5"/>
        <v>835</v>
      </c>
      <c r="D31" s="19">
        <f t="shared" si="5"/>
        <v>0</v>
      </c>
      <c r="E31" s="19">
        <f t="shared" si="5"/>
        <v>0</v>
      </c>
      <c r="F31" s="19">
        <f t="shared" si="5"/>
        <v>0</v>
      </c>
      <c r="G31" s="19">
        <f t="shared" si="5"/>
        <v>0</v>
      </c>
      <c r="H31" s="19">
        <f t="shared" si="5"/>
        <v>0</v>
      </c>
      <c r="I31" s="19">
        <f t="shared" si="5"/>
        <v>34</v>
      </c>
      <c r="J31" s="19">
        <f t="shared" si="5"/>
        <v>0</v>
      </c>
      <c r="K31" s="19">
        <f t="shared" si="5"/>
        <v>0</v>
      </c>
      <c r="L31" s="19">
        <f t="shared" si="5"/>
        <v>0</v>
      </c>
      <c r="M31" s="19">
        <f t="shared" si="5"/>
        <v>64.53</v>
      </c>
      <c r="N31" s="19">
        <f t="shared" si="5"/>
        <v>0</v>
      </c>
      <c r="O31" s="20">
        <f t="shared" si="5"/>
        <v>2694.5299999999997</v>
      </c>
    </row>
    <row r="32" spans="1:16" ht="17.25" customHeight="1">
      <c r="A32" s="60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3"/>
    </row>
    <row r="33" spans="1:16" ht="30" customHeight="1">
      <c r="A33" s="57" t="s">
        <v>28</v>
      </c>
      <c r="B33" s="24"/>
      <c r="C33" s="22"/>
      <c r="D33" s="22"/>
      <c r="E33" s="22"/>
      <c r="F33" s="24"/>
      <c r="G33" s="24"/>
      <c r="H33" s="24"/>
      <c r="I33" s="22"/>
      <c r="J33" s="22"/>
      <c r="K33" s="22"/>
      <c r="L33" s="22"/>
      <c r="M33" s="22"/>
      <c r="N33" s="22"/>
      <c r="O33" s="23"/>
    </row>
    <row r="34" spans="1:16" ht="17.25" customHeight="1">
      <c r="A34" s="58" t="s">
        <v>19</v>
      </c>
      <c r="B34" s="9">
        <v>12214</v>
      </c>
      <c r="C34" s="9">
        <v>28279</v>
      </c>
      <c r="D34" s="9"/>
      <c r="E34" s="9">
        <v>0</v>
      </c>
      <c r="F34" s="9">
        <v>0</v>
      </c>
      <c r="G34" s="9">
        <v>0</v>
      </c>
      <c r="H34" s="9">
        <v>0</v>
      </c>
      <c r="I34" s="9">
        <v>2406.6559999999999</v>
      </c>
      <c r="J34" s="9">
        <v>0</v>
      </c>
      <c r="K34" s="9">
        <v>0</v>
      </c>
      <c r="L34" s="9"/>
      <c r="M34" s="9">
        <v>0</v>
      </c>
      <c r="N34" s="9">
        <v>0</v>
      </c>
      <c r="O34" s="10">
        <f t="shared" ref="O34:O39" si="6">SUM(B34:N34)</f>
        <v>42899.656000000003</v>
      </c>
      <c r="P34" s="11"/>
    </row>
    <row r="35" spans="1:16" ht="17.25" customHeight="1">
      <c r="A35" s="58" t="s">
        <v>20</v>
      </c>
      <c r="B35" s="12">
        <v>0</v>
      </c>
      <c r="C35" s="12">
        <v>374</v>
      </c>
      <c r="D35" s="12"/>
      <c r="E35" s="12">
        <v>0</v>
      </c>
      <c r="F35" s="12">
        <v>0</v>
      </c>
      <c r="G35" s="12">
        <v>0</v>
      </c>
      <c r="H35" s="12">
        <v>0</v>
      </c>
      <c r="I35" s="12">
        <v>2075.3690000000001</v>
      </c>
      <c r="J35" s="12">
        <v>0</v>
      </c>
      <c r="K35" s="12">
        <v>0</v>
      </c>
      <c r="L35" s="12"/>
      <c r="M35" s="12">
        <v>1449.2940000000001</v>
      </c>
      <c r="N35" s="12">
        <v>0</v>
      </c>
      <c r="O35" s="13">
        <f t="shared" si="6"/>
        <v>3898.6630000000005</v>
      </c>
    </row>
    <row r="36" spans="1:16" ht="17.25" customHeight="1">
      <c r="A36" s="58" t="s">
        <v>21</v>
      </c>
      <c r="B36" s="12">
        <v>25164</v>
      </c>
      <c r="C36" s="12">
        <v>206989</v>
      </c>
      <c r="D36" s="12"/>
      <c r="E36" s="12">
        <v>0</v>
      </c>
      <c r="F36" s="12">
        <v>0</v>
      </c>
      <c r="G36" s="12">
        <v>0</v>
      </c>
      <c r="H36" s="12">
        <v>0</v>
      </c>
      <c r="I36" s="12">
        <v>202137.56</v>
      </c>
      <c r="J36" s="12">
        <v>0</v>
      </c>
      <c r="K36" s="12">
        <v>2</v>
      </c>
      <c r="L36" s="12"/>
      <c r="M36" s="12">
        <v>4770.7309999999998</v>
      </c>
      <c r="N36" s="12">
        <v>0</v>
      </c>
      <c r="O36" s="13">
        <f t="shared" si="6"/>
        <v>439063.29099999997</v>
      </c>
    </row>
    <row r="37" spans="1:16" ht="17.25" customHeight="1">
      <c r="A37" s="58" t="s">
        <v>22</v>
      </c>
      <c r="B37" s="12">
        <v>0</v>
      </c>
      <c r="C37" s="12">
        <v>28433</v>
      </c>
      <c r="D37" s="12"/>
      <c r="E37" s="12">
        <v>0</v>
      </c>
      <c r="F37" s="12">
        <v>0</v>
      </c>
      <c r="G37" s="12">
        <v>0</v>
      </c>
      <c r="H37" s="12">
        <v>0</v>
      </c>
      <c r="I37" s="12">
        <v>292.85000000000002</v>
      </c>
      <c r="J37" s="12">
        <v>0</v>
      </c>
      <c r="K37" s="12">
        <v>0</v>
      </c>
      <c r="L37" s="12"/>
      <c r="M37" s="12">
        <v>0</v>
      </c>
      <c r="N37" s="12">
        <v>0</v>
      </c>
      <c r="O37" s="13">
        <f t="shared" si="6"/>
        <v>28725.85</v>
      </c>
    </row>
    <row r="38" spans="1:16" ht="17.25" customHeight="1">
      <c r="A38" s="58" t="s">
        <v>23</v>
      </c>
      <c r="B38" s="14">
        <v>0</v>
      </c>
      <c r="C38" s="14">
        <v>0</v>
      </c>
      <c r="D38" s="14"/>
      <c r="E38" s="14">
        <v>0</v>
      </c>
      <c r="F38" s="12">
        <v>0</v>
      </c>
      <c r="G38" s="12">
        <v>0</v>
      </c>
      <c r="H38" s="14">
        <v>0</v>
      </c>
      <c r="I38" s="14">
        <v>0</v>
      </c>
      <c r="J38" s="14">
        <v>0</v>
      </c>
      <c r="K38" s="12">
        <v>0</v>
      </c>
      <c r="L38" s="14"/>
      <c r="M38" s="12">
        <v>0</v>
      </c>
      <c r="N38" s="14">
        <v>0</v>
      </c>
      <c r="O38" s="13">
        <f t="shared" si="6"/>
        <v>0</v>
      </c>
      <c r="P38" s="15"/>
    </row>
    <row r="39" spans="1:16" ht="20.25" customHeight="1">
      <c r="A39" s="59" t="s">
        <v>24</v>
      </c>
      <c r="B39" s="16">
        <v>0</v>
      </c>
      <c r="C39" s="16">
        <v>0</v>
      </c>
      <c r="D39" s="16"/>
      <c r="E39" s="16"/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/>
      <c r="M39" s="16">
        <v>8303.0830000000005</v>
      </c>
      <c r="N39" s="16">
        <v>0</v>
      </c>
      <c r="O39" s="17">
        <f t="shared" si="6"/>
        <v>8303.0830000000005</v>
      </c>
      <c r="P39" s="18"/>
    </row>
    <row r="40" spans="1:16" s="21" customFormat="1" ht="17.25" customHeight="1">
      <c r="A40" s="61" t="s">
        <v>25</v>
      </c>
      <c r="B40" s="19">
        <f t="shared" ref="B40:O40" si="7">SUM(B34:B39)</f>
        <v>37378</v>
      </c>
      <c r="C40" s="19">
        <f t="shared" si="7"/>
        <v>264075</v>
      </c>
      <c r="D40" s="19">
        <f t="shared" si="7"/>
        <v>0</v>
      </c>
      <c r="E40" s="19">
        <f t="shared" si="7"/>
        <v>0</v>
      </c>
      <c r="F40" s="19">
        <f t="shared" si="7"/>
        <v>0</v>
      </c>
      <c r="G40" s="19">
        <f t="shared" si="7"/>
        <v>0</v>
      </c>
      <c r="H40" s="19">
        <f t="shared" si="7"/>
        <v>0</v>
      </c>
      <c r="I40" s="19">
        <f t="shared" si="7"/>
        <v>206912.435</v>
      </c>
      <c r="J40" s="19">
        <f t="shared" si="7"/>
        <v>0</v>
      </c>
      <c r="K40" s="19">
        <f t="shared" si="7"/>
        <v>2</v>
      </c>
      <c r="L40" s="19">
        <f t="shared" si="7"/>
        <v>0</v>
      </c>
      <c r="M40" s="19">
        <f t="shared" si="7"/>
        <v>14523.108</v>
      </c>
      <c r="N40" s="19">
        <f t="shared" si="7"/>
        <v>0</v>
      </c>
      <c r="O40" s="20">
        <f t="shared" si="7"/>
        <v>522890.54299999995</v>
      </c>
    </row>
    <row r="41" spans="1:16" ht="17.25" customHeight="1">
      <c r="A41" s="60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3"/>
    </row>
    <row r="42" spans="1:16" ht="30" customHeight="1">
      <c r="A42" s="57" t="s">
        <v>29</v>
      </c>
      <c r="B42" s="24"/>
      <c r="C42" s="22"/>
      <c r="D42" s="22"/>
      <c r="E42" s="22"/>
      <c r="F42" s="24"/>
      <c r="G42" s="24"/>
      <c r="H42" s="24"/>
      <c r="I42" s="22"/>
      <c r="J42" s="22"/>
      <c r="K42" s="22"/>
      <c r="L42" s="22"/>
      <c r="M42" s="22"/>
      <c r="N42" s="22"/>
      <c r="O42" s="23"/>
    </row>
    <row r="43" spans="1:16" ht="17.25" customHeight="1">
      <c r="A43" s="58" t="s">
        <v>19</v>
      </c>
      <c r="B43" s="9">
        <f t="shared" ref="B43:L43" si="8">+B34+B16+B7+B25</f>
        <v>50813</v>
      </c>
      <c r="C43" s="9">
        <f t="shared" si="8"/>
        <v>596978</v>
      </c>
      <c r="D43" s="9">
        <f t="shared" si="8"/>
        <v>699201.02599999995</v>
      </c>
      <c r="E43" s="9">
        <f t="shared" si="8"/>
        <v>4448.4639999999999</v>
      </c>
      <c r="F43" s="9">
        <f t="shared" si="8"/>
        <v>8567</v>
      </c>
      <c r="G43" s="9">
        <f t="shared" si="8"/>
        <v>37556.718000000001</v>
      </c>
      <c r="H43" s="9">
        <f t="shared" si="8"/>
        <v>3021.2579999999998</v>
      </c>
      <c r="I43" s="9">
        <f t="shared" si="8"/>
        <v>2406.6559999999999</v>
      </c>
      <c r="J43" s="9">
        <f t="shared" si="8"/>
        <v>204160</v>
      </c>
      <c r="K43" s="9">
        <f t="shared" si="8"/>
        <v>11763</v>
      </c>
      <c r="L43" s="9">
        <f t="shared" si="8"/>
        <v>153395.18799999999</v>
      </c>
      <c r="M43" s="9">
        <v>303704.86099999998</v>
      </c>
      <c r="N43" s="9">
        <f t="shared" ref="N43:N48" si="9">+N34+N16+N7+N25</f>
        <v>30273.273000000001</v>
      </c>
      <c r="O43" s="10">
        <f t="shared" ref="O43:O48" si="10">SUM(B43:N43)</f>
        <v>2106288.4440000001</v>
      </c>
      <c r="P43" s="11"/>
    </row>
    <row r="44" spans="1:16" ht="17.25" customHeight="1">
      <c r="A44" s="58" t="s">
        <v>20</v>
      </c>
      <c r="B44" s="12">
        <f t="shared" ref="B44:L44" si="11">+B35+B17+B8+B26</f>
        <v>11018</v>
      </c>
      <c r="C44" s="12">
        <f t="shared" si="11"/>
        <v>72821</v>
      </c>
      <c r="D44" s="12">
        <f t="shared" si="11"/>
        <v>62265.95</v>
      </c>
      <c r="E44" s="12">
        <f t="shared" si="11"/>
        <v>278.10000000000002</v>
      </c>
      <c r="F44" s="12">
        <f t="shared" si="11"/>
        <v>994</v>
      </c>
      <c r="G44" s="12">
        <f t="shared" si="11"/>
        <v>1863.174</v>
      </c>
      <c r="H44" s="12">
        <f t="shared" si="11"/>
        <v>195.13800000000001</v>
      </c>
      <c r="I44" s="12">
        <f t="shared" si="11"/>
        <v>3616.498</v>
      </c>
      <c r="J44" s="12">
        <f t="shared" si="11"/>
        <v>10539</v>
      </c>
      <c r="K44" s="12">
        <f t="shared" si="11"/>
        <v>3660</v>
      </c>
      <c r="L44" s="12">
        <f t="shared" si="11"/>
        <v>12515.213</v>
      </c>
      <c r="M44" s="12">
        <v>49957.125</v>
      </c>
      <c r="N44" s="12">
        <f t="shared" si="9"/>
        <v>3488.328</v>
      </c>
      <c r="O44" s="13">
        <f t="shared" si="10"/>
        <v>233211.52600000001</v>
      </c>
    </row>
    <row r="45" spans="1:16" ht="17.25" customHeight="1">
      <c r="A45" s="58" t="s">
        <v>21</v>
      </c>
      <c r="B45" s="12">
        <f t="shared" ref="B45:L45" si="12">+B36+B18+B9+B27</f>
        <v>46478</v>
      </c>
      <c r="C45" s="12">
        <f t="shared" si="12"/>
        <v>585867</v>
      </c>
      <c r="D45" s="12">
        <f t="shared" si="12"/>
        <v>247485.41800000001</v>
      </c>
      <c r="E45" s="12">
        <f t="shared" si="12"/>
        <v>184.85</v>
      </c>
      <c r="F45" s="12">
        <f t="shared" si="12"/>
        <v>1067</v>
      </c>
      <c r="G45" s="12">
        <f t="shared" si="12"/>
        <v>8590.1419999999998</v>
      </c>
      <c r="H45" s="12">
        <f t="shared" si="12"/>
        <v>233.77500000000001</v>
      </c>
      <c r="I45" s="12">
        <f t="shared" si="12"/>
        <v>202137.56</v>
      </c>
      <c r="J45" s="12">
        <f t="shared" si="12"/>
        <v>11891</v>
      </c>
      <c r="K45" s="12">
        <f t="shared" si="12"/>
        <v>7433</v>
      </c>
      <c r="L45" s="12">
        <f t="shared" si="12"/>
        <v>21014.018</v>
      </c>
      <c r="M45" s="12">
        <v>66796.627999999997</v>
      </c>
      <c r="N45" s="12">
        <f t="shared" si="9"/>
        <v>2171.5230000000001</v>
      </c>
      <c r="O45" s="13">
        <f t="shared" si="10"/>
        <v>1201349.9140000001</v>
      </c>
    </row>
    <row r="46" spans="1:16" ht="17.25" customHeight="1">
      <c r="A46" s="58" t="s">
        <v>22</v>
      </c>
      <c r="B46" s="12">
        <f t="shared" ref="B46:L46" si="13">+B37+B19+B10+B28</f>
        <v>12976</v>
      </c>
      <c r="C46" s="12">
        <f t="shared" si="13"/>
        <v>187411</v>
      </c>
      <c r="D46" s="12">
        <f t="shared" si="13"/>
        <v>1297.72</v>
      </c>
      <c r="E46" s="12">
        <f t="shared" si="13"/>
        <v>5057.7569999999996</v>
      </c>
      <c r="F46" s="12">
        <f t="shared" si="13"/>
        <v>0</v>
      </c>
      <c r="G46" s="12">
        <f t="shared" si="13"/>
        <v>8766.107</v>
      </c>
      <c r="H46" s="12">
        <f t="shared" si="13"/>
        <v>1967.175</v>
      </c>
      <c r="I46" s="12">
        <f t="shared" si="13"/>
        <v>5519.4390000000003</v>
      </c>
      <c r="J46" s="12">
        <f t="shared" si="13"/>
        <v>0</v>
      </c>
      <c r="K46" s="12">
        <f t="shared" si="13"/>
        <v>0</v>
      </c>
      <c r="L46" s="12">
        <f t="shared" si="13"/>
        <v>2437.1750000000002</v>
      </c>
      <c r="M46" s="12">
        <v>438006.00099999999</v>
      </c>
      <c r="N46" s="12">
        <f t="shared" si="9"/>
        <v>0</v>
      </c>
      <c r="O46" s="13">
        <f t="shared" si="10"/>
        <v>663438.37399999995</v>
      </c>
    </row>
    <row r="47" spans="1:16" ht="17.25" customHeight="1">
      <c r="A47" s="58" t="s">
        <v>23</v>
      </c>
      <c r="B47" s="14">
        <f t="shared" ref="B47:L47" si="14">+B38+B20+B11+B29</f>
        <v>0</v>
      </c>
      <c r="C47" s="14">
        <f t="shared" si="14"/>
        <v>96127</v>
      </c>
      <c r="D47" s="14">
        <f t="shared" si="14"/>
        <v>3432.5259999999998</v>
      </c>
      <c r="E47" s="14">
        <f t="shared" si="14"/>
        <v>0</v>
      </c>
      <c r="F47" s="14">
        <f t="shared" si="14"/>
        <v>0</v>
      </c>
      <c r="G47" s="14">
        <f t="shared" si="14"/>
        <v>27164.15</v>
      </c>
      <c r="H47" s="14">
        <f t="shared" si="14"/>
        <v>0</v>
      </c>
      <c r="I47" s="14">
        <f t="shared" si="14"/>
        <v>6330.8859999999995</v>
      </c>
      <c r="J47" s="14">
        <f t="shared" si="14"/>
        <v>0</v>
      </c>
      <c r="K47" s="14">
        <f t="shared" si="14"/>
        <v>30570</v>
      </c>
      <c r="L47" s="14">
        <f t="shared" si="14"/>
        <v>27923.333999999999</v>
      </c>
      <c r="M47" s="12">
        <v>206758.274</v>
      </c>
      <c r="N47" s="14">
        <f t="shared" si="9"/>
        <v>0</v>
      </c>
      <c r="O47" s="13">
        <f t="shared" si="10"/>
        <v>398306.17000000004</v>
      </c>
      <c r="P47" s="15"/>
    </row>
    <row r="48" spans="1:16" ht="20.25" customHeight="1">
      <c r="A48" s="59" t="s">
        <v>24</v>
      </c>
      <c r="B48" s="16">
        <f t="shared" ref="B48:L48" si="15">+B39+B21+B12+B30</f>
        <v>0</v>
      </c>
      <c r="C48" s="16">
        <f t="shared" si="15"/>
        <v>0</v>
      </c>
      <c r="D48" s="16">
        <f t="shared" si="15"/>
        <v>563306.15100000007</v>
      </c>
      <c r="E48" s="16">
        <f t="shared" si="15"/>
        <v>110.33</v>
      </c>
      <c r="F48" s="16">
        <f t="shared" si="15"/>
        <v>0</v>
      </c>
      <c r="G48" s="16">
        <f t="shared" si="15"/>
        <v>185.5</v>
      </c>
      <c r="H48" s="16">
        <f t="shared" si="15"/>
        <v>0</v>
      </c>
      <c r="I48" s="16">
        <f t="shared" si="15"/>
        <v>0</v>
      </c>
      <c r="J48" s="16">
        <f t="shared" si="15"/>
        <v>0</v>
      </c>
      <c r="K48" s="16">
        <f t="shared" si="15"/>
        <v>2718</v>
      </c>
      <c r="L48" s="16">
        <f t="shared" si="15"/>
        <v>0</v>
      </c>
      <c r="M48" s="16">
        <v>141073.647</v>
      </c>
      <c r="N48" s="16">
        <f t="shared" si="9"/>
        <v>138.22</v>
      </c>
      <c r="O48" s="17">
        <f t="shared" si="10"/>
        <v>707531.848</v>
      </c>
      <c r="P48" s="18"/>
    </row>
    <row r="49" spans="1:16" s="21" customFormat="1" ht="17.25" customHeight="1">
      <c r="A49" s="61" t="s">
        <v>25</v>
      </c>
      <c r="B49" s="19">
        <f t="shared" ref="B49:O49" si="16">SUM(B43:B48)</f>
        <v>121285</v>
      </c>
      <c r="C49" s="19">
        <f t="shared" si="16"/>
        <v>1539204</v>
      </c>
      <c r="D49" s="19">
        <f t="shared" si="16"/>
        <v>1576988.7909999997</v>
      </c>
      <c r="E49" s="19">
        <f t="shared" si="16"/>
        <v>10079.501</v>
      </c>
      <c r="F49" s="19">
        <f t="shared" si="16"/>
        <v>10628</v>
      </c>
      <c r="G49" s="19">
        <f t="shared" si="16"/>
        <v>84125.790999999997</v>
      </c>
      <c r="H49" s="19">
        <f t="shared" si="16"/>
        <v>5417.3459999999995</v>
      </c>
      <c r="I49" s="19">
        <f t="shared" si="16"/>
        <v>220011.03900000002</v>
      </c>
      <c r="J49" s="19">
        <f t="shared" si="16"/>
        <v>226590</v>
      </c>
      <c r="K49" s="19">
        <f t="shared" si="16"/>
        <v>56144</v>
      </c>
      <c r="L49" s="19">
        <f t="shared" si="16"/>
        <v>217284.92799999999</v>
      </c>
      <c r="M49" s="19">
        <f t="shared" si="16"/>
        <v>1206296.5359999998</v>
      </c>
      <c r="N49" s="19">
        <f t="shared" si="16"/>
        <v>36071.344000000005</v>
      </c>
      <c r="O49" s="20">
        <f t="shared" si="16"/>
        <v>5310126.2760000005</v>
      </c>
      <c r="P49" s="27"/>
    </row>
  </sheetData>
  <mergeCells count="3">
    <mergeCell ref="A2:O2"/>
    <mergeCell ref="A3:O3"/>
    <mergeCell ref="A4:O4"/>
  </mergeCells>
  <phoneticPr fontId="2" type="noConversion"/>
  <printOptions horizontalCentered="1"/>
  <pageMargins left="0" right="0" top="0" bottom="0" header="0" footer="0.5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Claims An Long 09</vt:lpstr>
      <vt:lpstr>Claims An Long 08</vt:lpstr>
    </vt:vector>
  </TitlesOfParts>
  <Company>Financial Services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dramsamy</dc:creator>
  <cp:lastModifiedBy>dramsamy</cp:lastModifiedBy>
  <cp:lastPrinted>2010-08-25T10:15:11Z</cp:lastPrinted>
  <dcterms:created xsi:type="dcterms:W3CDTF">2010-08-19T05:41:38Z</dcterms:created>
  <dcterms:modified xsi:type="dcterms:W3CDTF">2012-06-22T06:25:54Z</dcterms:modified>
</cp:coreProperties>
</file>