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935" windowWidth="15360" windowHeight="8790"/>
  </bookViews>
  <sheets>
    <sheet name="2006" sheetId="6" r:id="rId1"/>
    <sheet name="2005" sheetId="5" r:id="rId2"/>
    <sheet name="2004" sheetId="4" r:id="rId3"/>
    <sheet name="2003" sheetId="3" r:id="rId4"/>
    <sheet name="2002" sheetId="2" r:id="rId5"/>
    <sheet name="2001" sheetId="1" r:id="rId6"/>
  </sheets>
  <externalReferences>
    <externalReference r:id="rId7"/>
    <externalReference r:id="rId8"/>
    <externalReference r:id="rId9"/>
  </externalReferences>
  <definedNames>
    <definedName name="Bulgaria_Against">#REF!,#REF!,#REF!</definedName>
    <definedName name="Bulgaria_Played">#REF!,#REF!,#REF!</definedName>
    <definedName name="Bulgaria_Results">#REF!,#REF!,#REF!</definedName>
    <definedName name="_xlnm.Criteria" localSheetId="0">#REF!</definedName>
    <definedName name="_xlnm.Criteria">#REF!</definedName>
    <definedName name="Croatia_Against">#REF!,#REF!,#REF!</definedName>
    <definedName name="Croatia_Played">#REF!,#REF!,#REF!</definedName>
    <definedName name="Croatia_Results">#REF!,#REF!,#REF!</definedName>
    <definedName name="Czech_Against">#REF!,#REF!,#REF!</definedName>
    <definedName name="Czech_Played">#REF!,#REF!,#REF!</definedName>
    <definedName name="Czech_Results">#REF!,#REF!,#REF!</definedName>
    <definedName name="_xlnm.Database" localSheetId="0">#REF!</definedName>
    <definedName name="_xlnm.Database">#REF!</definedName>
    <definedName name="Denmark_Against">#REF!,#REF!,#REF!</definedName>
    <definedName name="Denmark_Played">#REF!,#REF!,#REF!</definedName>
    <definedName name="Denmark_Results">#REF!,#REF!,#REF!</definedName>
    <definedName name="Drawpoints">'[3]Group Points'!$B$5</definedName>
    <definedName name="England_Against">#REF!,#REF!,#REF!</definedName>
    <definedName name="England_Played">#REF!,#REF!,#REF!,#REF!,#REF!</definedName>
    <definedName name="England_Results">#REF!,#REF!,#REF!</definedName>
    <definedName name="_xlnm.Extract" localSheetId="0">#REF!</definedName>
    <definedName name="_xlnm.Extract">#REF!</definedName>
    <definedName name="France_Against">#REF!,#REF!,#REF!</definedName>
    <definedName name="France_Played">#REF!,#REF!,#REF!</definedName>
    <definedName name="France_Results">#REF!,#REF!,#REF!</definedName>
    <definedName name="Germany_Against">#REF!,#REF!,#REF!</definedName>
    <definedName name="Germany_Played">#REF!,#REF!,#REF!</definedName>
    <definedName name="Germany_Results">#REF!,#REF!,#REF!</definedName>
    <definedName name="Greece_Against">#REF!,#REF!,#REF!</definedName>
    <definedName name="Greece_Played">#REF!,#REF!,#REF!</definedName>
    <definedName name="Greece_Results">#REF!,#REF!,#REF!</definedName>
    <definedName name="Groupstage_Losers">#REF!</definedName>
    <definedName name="Groupstage_Winners">#REF!</definedName>
    <definedName name="Italy_Against">#REF!,#REF!,#REF!</definedName>
    <definedName name="Italy_Played">#REF!,#REF!,#REF!</definedName>
    <definedName name="Italy_Results">#REF!,#REF!,#REF!</definedName>
    <definedName name="Latvia_Against">#REF!,#REF!,#REF!</definedName>
    <definedName name="Latvia_Played">#REF!,#REF!,#REF!</definedName>
    <definedName name="Latvia_Results">#REF!,#REF!,#REF!</definedName>
    <definedName name="Netherlands_Against">#REF!,#REF!,#REF!</definedName>
    <definedName name="Netherlands_Played">#REF!,#REF!,#REF!</definedName>
    <definedName name="Netherlands_Results">#REF!,#REF!,#REF!</definedName>
    <definedName name="Portugal_Against">#REF!,#REF!,#REF!</definedName>
    <definedName name="Portugal_Played">#REF!,#REF!,#REF!</definedName>
    <definedName name="Portugal_Results">#REF!,#REF!,#REF!</definedName>
    <definedName name="Russia_Against">#REF!,#REF!,#REF!</definedName>
    <definedName name="Russia_Played">#REF!,#REF!,#REF!</definedName>
    <definedName name="Russia_Results">#REF!,#REF!,#REF!</definedName>
    <definedName name="Spain_Against">#REF!,#REF!,#REF!</definedName>
    <definedName name="Spain_Played">#REF!,#REF!,#REF!</definedName>
    <definedName name="Spain_Results">#REF!,#REF!,#REF!</definedName>
    <definedName name="Sweden_Against">#REF!,#REF!,#REF!</definedName>
    <definedName name="Sweden_Played">#REF!,#REF!,#REF!</definedName>
    <definedName name="Sweden_Results">#REF!,#REF!,#REF!</definedName>
    <definedName name="Switzerland_Against">#REF!,#REF!,#REF!</definedName>
    <definedName name="Switzerland_Played">#REF!,#REF!,#REF!</definedName>
    <definedName name="Switzerland_Results">#REF!,#REF!,#REF!</definedName>
    <definedName name="Winpoints">'[3]Group Points'!$B$4</definedName>
    <definedName name="wrn.Print._.all._.sheets." hidden="1">{"print_a",#N/A,FALSE,"US incl HMO Prem";"print_b",#N/A,FALSE,"US excl HMO Prem";"print_c",#N/A,FALSE,"Canada (US$)";"print_d",#N/A,FALSE,"Canada(Canadian $)";"print_e",#N/A,FALSE,"US Health time series"}</definedName>
  </definedNames>
  <calcPr calcId="124519"/>
</workbook>
</file>

<file path=xl/calcChain.xml><?xml version="1.0" encoding="utf-8"?>
<calcChain xmlns="http://schemas.openxmlformats.org/spreadsheetml/2006/main">
  <c r="U9" i="6"/>
  <c r="U10"/>
  <c r="U11"/>
  <c r="U12"/>
  <c r="U13"/>
  <c r="B14"/>
  <c r="C14"/>
  <c r="U14" s="1"/>
  <c r="D14"/>
  <c r="E14"/>
  <c r="F14"/>
  <c r="H14"/>
  <c r="I14"/>
  <c r="J14"/>
  <c r="K14"/>
  <c r="L14"/>
  <c r="M14"/>
  <c r="N14"/>
  <c r="O14"/>
  <c r="P14"/>
  <c r="Q14"/>
  <c r="R14"/>
  <c r="S14"/>
  <c r="T14"/>
  <c r="U16"/>
  <c r="U17"/>
  <c r="U18"/>
  <c r="U19"/>
  <c r="U20"/>
  <c r="B21"/>
  <c r="C21"/>
  <c r="U21" s="1"/>
  <c r="D21"/>
  <c r="E21"/>
  <c r="F21"/>
  <c r="H21"/>
  <c r="I21"/>
  <c r="J21"/>
  <c r="K21"/>
  <c r="L21"/>
  <c r="M21"/>
  <c r="N21"/>
  <c r="O21"/>
  <c r="P21"/>
  <c r="Q21"/>
  <c r="R21"/>
  <c r="S21"/>
  <c r="T21"/>
  <c r="U24"/>
  <c r="U25"/>
  <c r="U26"/>
  <c r="U27"/>
  <c r="U28"/>
  <c r="B29"/>
  <c r="C29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U31"/>
  <c r="U32"/>
  <c r="U33"/>
  <c r="U34"/>
  <c r="U35"/>
  <c r="B36"/>
  <c r="U36" s="1"/>
  <c r="C36"/>
  <c r="D36"/>
  <c r="E36"/>
  <c r="F36"/>
  <c r="G36"/>
  <c r="H36"/>
  <c r="I36"/>
  <c r="J36"/>
  <c r="K36"/>
  <c r="L36"/>
  <c r="M36"/>
  <c r="N36"/>
  <c r="O36"/>
  <c r="P36"/>
  <c r="Q36"/>
  <c r="R36"/>
  <c r="S36"/>
  <c r="T36"/>
  <c r="U39"/>
  <c r="U40"/>
  <c r="U41"/>
  <c r="U42"/>
  <c r="U43"/>
  <c r="B44"/>
  <c r="C44"/>
  <c r="D44"/>
  <c r="E44"/>
  <c r="F44"/>
  <c r="G44"/>
  <c r="H44"/>
  <c r="I44"/>
  <c r="J44"/>
  <c r="K44"/>
  <c r="L44"/>
  <c r="M44"/>
  <c r="N44"/>
  <c r="O44"/>
  <c r="P44"/>
  <c r="Q44"/>
  <c r="R44"/>
  <c r="S44"/>
  <c r="T44"/>
  <c r="U44"/>
  <c r="U46"/>
  <c r="U47"/>
  <c r="U48"/>
  <c r="U49"/>
  <c r="U50"/>
  <c r="B51"/>
  <c r="U51" s="1"/>
  <c r="C51"/>
  <c r="D51"/>
  <c r="E51"/>
  <c r="F51"/>
  <c r="G51"/>
  <c r="H51"/>
  <c r="I51"/>
  <c r="J51"/>
  <c r="K51"/>
  <c r="L51"/>
  <c r="M51"/>
  <c r="N51"/>
  <c r="O51"/>
  <c r="P51"/>
  <c r="Q51"/>
  <c r="R51"/>
  <c r="S51"/>
  <c r="T51"/>
  <c r="T9" i="5"/>
  <c r="T10"/>
  <c r="T11"/>
  <c r="T12"/>
  <c r="T13"/>
  <c r="J14"/>
  <c r="T14"/>
  <c r="T16"/>
  <c r="T17"/>
  <c r="T18"/>
  <c r="T19"/>
  <c r="T20"/>
  <c r="J21"/>
  <c r="T21" s="1"/>
  <c r="T24"/>
  <c r="T25"/>
  <c r="T26"/>
  <c r="T27"/>
  <c r="T28"/>
  <c r="J29"/>
  <c r="T29"/>
  <c r="T31"/>
  <c r="T32"/>
  <c r="T33"/>
  <c r="T34"/>
  <c r="T35"/>
  <c r="J36"/>
  <c r="T36" s="1"/>
  <c r="T39"/>
  <c r="T40"/>
  <c r="T41"/>
  <c r="T42"/>
  <c r="T43"/>
  <c r="J44"/>
  <c r="T44"/>
  <c r="T46"/>
  <c r="T47"/>
  <c r="T48"/>
  <c r="T49"/>
  <c r="T50"/>
  <c r="J51"/>
  <c r="T51" s="1"/>
  <c r="B50" i="4"/>
  <c r="U50" s="1"/>
  <c r="C50"/>
  <c r="D50"/>
  <c r="E50"/>
  <c r="F50"/>
  <c r="G50"/>
  <c r="H50"/>
  <c r="I50"/>
  <c r="J50"/>
  <c r="K50"/>
  <c r="L50"/>
  <c r="M50"/>
  <c r="N50"/>
  <c r="O50"/>
  <c r="P50"/>
  <c r="Q50"/>
  <c r="R50"/>
  <c r="S50"/>
  <c r="T50"/>
  <c r="U49"/>
  <c r="U48"/>
  <c r="U47"/>
  <c r="U46"/>
  <c r="U45"/>
  <c r="B43"/>
  <c r="C43"/>
  <c r="D43"/>
  <c r="E43"/>
  <c r="F43"/>
  <c r="G43"/>
  <c r="H43"/>
  <c r="I43"/>
  <c r="J43"/>
  <c r="K43"/>
  <c r="L43"/>
  <c r="M43"/>
  <c r="N43"/>
  <c r="O43"/>
  <c r="P43"/>
  <c r="Q43"/>
  <c r="R43"/>
  <c r="S43"/>
  <c r="T43"/>
  <c r="U43"/>
  <c r="U42"/>
  <c r="U41"/>
  <c r="U40"/>
  <c r="U39"/>
  <c r="U38"/>
  <c r="B35"/>
  <c r="C35"/>
  <c r="D35"/>
  <c r="E35"/>
  <c r="F35"/>
  <c r="U35" s="1"/>
  <c r="G35"/>
  <c r="H35"/>
  <c r="I35"/>
  <c r="J35"/>
  <c r="K35"/>
  <c r="L35"/>
  <c r="M35"/>
  <c r="N35"/>
  <c r="O35"/>
  <c r="P35"/>
  <c r="Q35"/>
  <c r="R35"/>
  <c r="S35"/>
  <c r="T35"/>
  <c r="U34"/>
  <c r="U33"/>
  <c r="U32"/>
  <c r="U31"/>
  <c r="U30"/>
  <c r="B28"/>
  <c r="C28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U27"/>
  <c r="U26"/>
  <c r="U25"/>
  <c r="U24"/>
  <c r="U23"/>
  <c r="B20"/>
  <c r="C20"/>
  <c r="D20"/>
  <c r="E20"/>
  <c r="F20"/>
  <c r="G20"/>
  <c r="H20"/>
  <c r="I20"/>
  <c r="J20"/>
  <c r="K20"/>
  <c r="L20"/>
  <c r="U20" s="1"/>
  <c r="M20"/>
  <c r="N20"/>
  <c r="O20"/>
  <c r="P20"/>
  <c r="Q20"/>
  <c r="R20"/>
  <c r="S20"/>
  <c r="T20"/>
  <c r="U19"/>
  <c r="U18"/>
  <c r="U17"/>
  <c r="U16"/>
  <c r="U15"/>
  <c r="B13"/>
  <c r="C13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U12"/>
  <c r="U11"/>
  <c r="U10"/>
  <c r="U9"/>
  <c r="U8"/>
  <c r="U10" i="3"/>
  <c r="U11"/>
  <c r="U12"/>
  <c r="U13"/>
  <c r="U14"/>
  <c r="B15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U17"/>
  <c r="U18"/>
  <c r="U19"/>
  <c r="U20"/>
  <c r="U21"/>
  <c r="B22"/>
  <c r="C22"/>
  <c r="D22"/>
  <c r="E22"/>
  <c r="F22"/>
  <c r="G22"/>
  <c r="H22"/>
  <c r="I22"/>
  <c r="J22"/>
  <c r="K22"/>
  <c r="L22"/>
  <c r="M22"/>
  <c r="N22"/>
  <c r="U22" s="1"/>
  <c r="O22"/>
  <c r="P22"/>
  <c r="Q22"/>
  <c r="R22"/>
  <c r="S22"/>
  <c r="T22"/>
  <c r="U25"/>
  <c r="U26"/>
  <c r="U27"/>
  <c r="U28"/>
  <c r="U29"/>
  <c r="B30"/>
  <c r="C30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U32"/>
  <c r="U33"/>
  <c r="U34"/>
  <c r="U35"/>
  <c r="U36"/>
  <c r="B37"/>
  <c r="C37"/>
  <c r="D37"/>
  <c r="E37"/>
  <c r="F37"/>
  <c r="G37"/>
  <c r="H37"/>
  <c r="I37"/>
  <c r="J37"/>
  <c r="K37"/>
  <c r="L37"/>
  <c r="M37"/>
  <c r="N37"/>
  <c r="O37"/>
  <c r="P37"/>
  <c r="U37" s="1"/>
  <c r="Q37"/>
  <c r="R37"/>
  <c r="S37"/>
  <c r="T37"/>
  <c r="U40"/>
  <c r="U41"/>
  <c r="U42"/>
  <c r="U43"/>
  <c r="U44"/>
  <c r="B45"/>
  <c r="C45"/>
  <c r="D45"/>
  <c r="E45"/>
  <c r="F45"/>
  <c r="G45"/>
  <c r="H45"/>
  <c r="I45"/>
  <c r="J45"/>
  <c r="K45"/>
  <c r="L45"/>
  <c r="M45"/>
  <c r="N45"/>
  <c r="O45"/>
  <c r="P45"/>
  <c r="Q45"/>
  <c r="R45"/>
  <c r="S45"/>
  <c r="T45"/>
  <c r="U45"/>
  <c r="U47"/>
  <c r="U48"/>
  <c r="U49"/>
  <c r="U50"/>
  <c r="U51"/>
  <c r="B52"/>
  <c r="C52"/>
  <c r="D52"/>
  <c r="E52"/>
  <c r="F52"/>
  <c r="G52"/>
  <c r="H52"/>
  <c r="I52"/>
  <c r="J52"/>
  <c r="K52"/>
  <c r="L52"/>
  <c r="M52"/>
  <c r="N52"/>
  <c r="O52"/>
  <c r="P52"/>
  <c r="Q52"/>
  <c r="R52"/>
  <c r="U52" s="1"/>
  <c r="S52"/>
  <c r="T52"/>
  <c r="G23" i="2"/>
  <c r="G24"/>
  <c r="G25"/>
  <c r="G26"/>
  <c r="G27"/>
  <c r="G28" s="1"/>
  <c r="F23"/>
  <c r="F24"/>
  <c r="F25"/>
  <c r="F26"/>
  <c r="F27"/>
  <c r="F28" s="1"/>
  <c r="E23"/>
  <c r="E24"/>
  <c r="E25"/>
  <c r="E26"/>
  <c r="E27"/>
  <c r="E28"/>
  <c r="D23"/>
  <c r="D24"/>
  <c r="D25"/>
  <c r="D26"/>
  <c r="D27"/>
  <c r="D28"/>
  <c r="C23"/>
  <c r="C24"/>
  <c r="C25"/>
  <c r="C26"/>
  <c r="C27"/>
  <c r="C28"/>
  <c r="B23"/>
  <c r="B24"/>
  <c r="B25"/>
  <c r="B26"/>
  <c r="B27"/>
  <c r="B28"/>
  <c r="G21"/>
  <c r="F21"/>
  <c r="E21"/>
  <c r="D21"/>
  <c r="C21"/>
  <c r="B21"/>
  <c r="G14"/>
  <c r="F14"/>
  <c r="E14"/>
  <c r="D14"/>
  <c r="C14"/>
  <c r="B14"/>
</calcChain>
</file>

<file path=xl/sharedStrings.xml><?xml version="1.0" encoding="utf-8"?>
<sst xmlns="http://schemas.openxmlformats.org/spreadsheetml/2006/main" count="362" uniqueCount="84">
  <si>
    <t>GENERAL  INSURANCE  BUSINESS</t>
  </si>
  <si>
    <t xml:space="preserve"> CLASSWISE  REVENUE ACCOUNTS  FOR THE  YEAR 2001</t>
  </si>
  <si>
    <t>(Amount  Rs  000)</t>
  </si>
  <si>
    <t xml:space="preserve">           CLASS</t>
  </si>
  <si>
    <t xml:space="preserve">        PREMIUM</t>
  </si>
  <si>
    <t>CLAIMS</t>
  </si>
  <si>
    <t xml:space="preserve">     COMMISSION</t>
  </si>
  <si>
    <t>Gross</t>
  </si>
  <si>
    <t>Net</t>
  </si>
  <si>
    <t>Received</t>
  </si>
  <si>
    <t>Paid</t>
  </si>
  <si>
    <t>LOCAL INSURERS  :</t>
  </si>
  <si>
    <t>Fire</t>
  </si>
  <si>
    <t>Motor</t>
  </si>
  <si>
    <t>Personal Accident</t>
  </si>
  <si>
    <t>Transport</t>
  </si>
  <si>
    <t>Miscellaneous</t>
  </si>
  <si>
    <t>Total</t>
  </si>
  <si>
    <t>FOREIGN  INSURERS  :</t>
  </si>
  <si>
    <t>ALL  INSURERS</t>
  </si>
  <si>
    <t>GRAND TOTAL</t>
  </si>
  <si>
    <t xml:space="preserve"> CLASSWISE  REVENUE ACCOUNTS  FOR THE  YEAR 2002</t>
  </si>
  <si>
    <t>COMPANYWISE  &amp;  CLASSWISE  SUMMARY  OF  REVENUE  ACCOUNTS  FOR  THE  YEAR  2003</t>
  </si>
  <si>
    <t>(Amount Rs  000)</t>
  </si>
  <si>
    <t>ALBAT-</t>
  </si>
  <si>
    <t>ISLAND</t>
  </si>
  <si>
    <t>JUB-</t>
  </si>
  <si>
    <t>LA PRU-</t>
  </si>
  <si>
    <t xml:space="preserve">MTIAN </t>
  </si>
  <si>
    <t>MTIUS</t>
  </si>
  <si>
    <t>RAIN-</t>
  </si>
  <si>
    <t>CEYLINCO</t>
  </si>
  <si>
    <t>MUNICH</t>
  </si>
  <si>
    <t xml:space="preserve">NEW </t>
  </si>
  <si>
    <t>ROSS</t>
  </si>
  <si>
    <t>BAI</t>
  </si>
  <si>
    <t>GFA</t>
  </si>
  <si>
    <t>IOGA</t>
  </si>
  <si>
    <t>GEN</t>
  </si>
  <si>
    <t>ILEE</t>
  </si>
  <si>
    <t>DENCE</t>
  </si>
  <si>
    <t>LAMCO</t>
  </si>
  <si>
    <t>LEADWAY</t>
  </si>
  <si>
    <t>EAGLE</t>
  </si>
  <si>
    <t>UNION</t>
  </si>
  <si>
    <t>BOW</t>
  </si>
  <si>
    <t>SECURA</t>
  </si>
  <si>
    <t>SICOM</t>
  </si>
  <si>
    <t>STELLA</t>
  </si>
  <si>
    <t>SUN</t>
  </si>
  <si>
    <t>SWAN</t>
  </si>
  <si>
    <t>RE</t>
  </si>
  <si>
    <t>INDIA3/02</t>
  </si>
  <si>
    <t>TOTAL</t>
  </si>
  <si>
    <t>PREMIUM</t>
  </si>
  <si>
    <t>GROSS  :</t>
  </si>
  <si>
    <t xml:space="preserve">FIRE </t>
  </si>
  <si>
    <t>MOTOR</t>
  </si>
  <si>
    <t>PERS. ACC.</t>
  </si>
  <si>
    <t>TRANSPORT</t>
  </si>
  <si>
    <t>MISCELLANEOUS</t>
  </si>
  <si>
    <t>NET  :</t>
  </si>
  <si>
    <t>COMMISSION</t>
  </si>
  <si>
    <t>RECEIVED  :</t>
  </si>
  <si>
    <t>PAID  :</t>
  </si>
  <si>
    <t>PREMIUMS, CLAIMS &amp; COMMISSIONS FOR GENERAL INSURANCE BUSINESS BY TYPE OF BUSINESS (2004)</t>
  </si>
  <si>
    <t>(BY INDIVIDUAL INSURER)</t>
  </si>
  <si>
    <t>(Amount  Rs 000)</t>
  </si>
  <si>
    <t>ALBATROSS</t>
  </si>
  <si>
    <t>CEYLINCO  STELLA</t>
  </si>
  <si>
    <t>ISLAND GENERAL</t>
  </si>
  <si>
    <t>JUBILEE</t>
  </si>
  <si>
    <t>WAY</t>
  </si>
  <si>
    <t>LA    PRUDENCE</t>
  </si>
  <si>
    <t>MTIAN  EAGLE</t>
  </si>
  <si>
    <t>MTIUS  UNION</t>
  </si>
  <si>
    <t>NEW INDIA</t>
  </si>
  <si>
    <t>RAINBOW</t>
  </si>
  <si>
    <t>APPENDIX 10</t>
  </si>
  <si>
    <t>PREMIUMS, CLAIMS &amp; COMMISSIONS FOR GENERAL INSURANCE BUSINESS BY TYPE OF BUSINESS (2005)</t>
  </si>
  <si>
    <t>ANNEX 8</t>
  </si>
  <si>
    <t>COMPANYWISE  &amp;  CLASSWISE  SUMMARY  OF  REVENUE  ACCOUNTS  FOR  THE  YEAR  2006</t>
  </si>
  <si>
    <t>LEAD</t>
  </si>
  <si>
    <t>INDIA</t>
  </si>
</sst>
</file>

<file path=xl/styles.xml><?xml version="1.0" encoding="utf-8"?>
<styleSheet xmlns="http://schemas.openxmlformats.org/spreadsheetml/2006/main">
  <numFmts count="1">
    <numFmt numFmtId="164" formatCode="0.0%"/>
  </numFmts>
  <fonts count="20">
    <font>
      <sz val="10"/>
      <name val="Arial"/>
    </font>
    <font>
      <sz val="10"/>
      <name val="Arial"/>
    </font>
    <font>
      <b/>
      <sz val="10"/>
      <name val="Helv"/>
    </font>
    <font>
      <b/>
      <sz val="12"/>
      <name val="Helv"/>
    </font>
    <font>
      <b/>
      <sz val="14"/>
      <name val="Helv"/>
    </font>
    <font>
      <sz val="8"/>
      <name val="Arial"/>
      <family val="2"/>
    </font>
    <font>
      <sz val="10"/>
      <name val="Helv"/>
    </font>
    <font>
      <b/>
      <sz val="8"/>
      <name val="Arial"/>
      <family val="2"/>
    </font>
    <font>
      <b/>
      <sz val="8"/>
      <name val="Helv"/>
    </font>
    <font>
      <sz val="8"/>
      <name val="Helv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Helv"/>
    </font>
    <font>
      <sz val="10"/>
      <name val="Arial"/>
      <family val="2"/>
    </font>
    <font>
      <b/>
      <sz val="7"/>
      <name val="Helv"/>
    </font>
    <font>
      <sz val="7"/>
      <name val="Arial"/>
      <family val="2"/>
    </font>
    <font>
      <sz val="7"/>
      <name val="Arial"/>
      <family val="2"/>
    </font>
    <font>
      <sz val="7"/>
      <name val="Helv"/>
    </font>
    <font>
      <b/>
      <sz val="7.5"/>
      <name val="Helv"/>
    </font>
  </fonts>
  <fills count="3">
    <fill>
      <patternFill patternType="none"/>
    </fill>
    <fill>
      <patternFill patternType="gray125"/>
    </fill>
    <fill>
      <patternFill patternType="gray06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2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0" fillId="0" borderId="0" xfId="0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right"/>
    </xf>
    <xf numFmtId="0" fontId="3" fillId="0" borderId="1" xfId="0" applyFont="1" applyBorder="1"/>
    <xf numFmtId="0" fontId="3" fillId="2" borderId="2" xfId="0" applyFont="1" applyFill="1" applyBorder="1"/>
    <xf numFmtId="0" fontId="3" fillId="2" borderId="3" xfId="0" applyFont="1" applyFill="1" applyBorder="1"/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1" borderId="7" xfId="0" applyFont="1" applyFill="1" applyBorder="1"/>
    <xf numFmtId="3" fontId="0" fillId="0" borderId="8" xfId="0" applyNumberFormat="1" applyBorder="1"/>
    <xf numFmtId="3" fontId="0" fillId="0" borderId="9" xfId="0" applyNumberFormat="1" applyBorder="1"/>
    <xf numFmtId="0" fontId="0" fillId="0" borderId="10" xfId="0" applyBorder="1"/>
    <xf numFmtId="3" fontId="0" fillId="0" borderId="11" xfId="0" applyNumberFormat="1" applyBorder="1"/>
    <xf numFmtId="3" fontId="0" fillId="0" borderId="12" xfId="0" applyNumberFormat="1" applyBorder="1"/>
    <xf numFmtId="3" fontId="0" fillId="0" borderId="13" xfId="0" applyNumberFormat="1" applyBorder="1"/>
    <xf numFmtId="0" fontId="0" fillId="0" borderId="7" xfId="0" applyBorder="1"/>
    <xf numFmtId="3" fontId="0" fillId="0" borderId="14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0" fontId="2" fillId="0" borderId="7" xfId="0" applyFont="1" applyBorder="1"/>
    <xf numFmtId="3" fontId="2" fillId="0" borderId="14" xfId="0" applyNumberFormat="1" applyFont="1" applyBorder="1"/>
    <xf numFmtId="3" fontId="2" fillId="0" borderId="15" xfId="0" applyNumberFormat="1" applyFont="1" applyBorder="1"/>
    <xf numFmtId="3" fontId="2" fillId="0" borderId="17" xfId="0" applyNumberFormat="1" applyFont="1" applyBorder="1"/>
    <xf numFmtId="3" fontId="2" fillId="0" borderId="18" xfId="0" applyNumberFormat="1" applyFont="1" applyBorder="1"/>
    <xf numFmtId="3" fontId="0" fillId="0" borderId="19" xfId="0" applyNumberFormat="1" applyBorder="1"/>
    <xf numFmtId="3" fontId="0" fillId="0" borderId="18" xfId="0" applyNumberFormat="1" applyBorder="1"/>
    <xf numFmtId="3" fontId="0" fillId="0" borderId="17" xfId="0" applyNumberFormat="1" applyBorder="1"/>
    <xf numFmtId="0" fontId="2" fillId="1" borderId="20" xfId="0" applyFont="1" applyFill="1" applyBorder="1"/>
    <xf numFmtId="3" fontId="2" fillId="0" borderId="21" xfId="0" applyNumberFormat="1" applyFont="1" applyBorder="1"/>
    <xf numFmtId="3" fontId="2" fillId="0" borderId="6" xfId="0" applyNumberFormat="1" applyFont="1" applyBorder="1"/>
    <xf numFmtId="3" fontId="2" fillId="0" borderId="5" xfId="0" applyNumberFormat="1" applyFont="1" applyBorder="1"/>
    <xf numFmtId="3" fontId="6" fillId="0" borderId="0" xfId="0" applyNumberFormat="1" applyFont="1" applyFill="1" applyBorder="1"/>
    <xf numFmtId="3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/>
    <xf numFmtId="3" fontId="7" fillId="0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8" fillId="0" borderId="23" xfId="0" applyNumberFormat="1" applyFont="1" applyBorder="1" applyAlignment="1">
      <alignment horizontal="center"/>
    </xf>
    <xf numFmtId="3" fontId="8" fillId="0" borderId="24" xfId="0" applyNumberFormat="1" applyFont="1" applyBorder="1" applyAlignment="1">
      <alignment horizontal="center"/>
    </xf>
    <xf numFmtId="3" fontId="2" fillId="1" borderId="11" xfId="0" applyNumberFormat="1" applyFont="1" applyFill="1" applyBorder="1"/>
    <xf numFmtId="3" fontId="2" fillId="0" borderId="25" xfId="0" applyNumberFormat="1" applyFont="1" applyBorder="1" applyAlignment="1">
      <alignment horizontal="right"/>
    </xf>
    <xf numFmtId="3" fontId="8" fillId="2" borderId="11" xfId="0" applyNumberFormat="1" applyFont="1" applyFill="1" applyBorder="1" applyAlignment="1"/>
    <xf numFmtId="3" fontId="9" fillId="0" borderId="26" xfId="0" applyNumberFormat="1" applyFont="1" applyBorder="1" applyAlignment="1">
      <alignment horizontal="right"/>
    </xf>
    <xf numFmtId="3" fontId="9" fillId="0" borderId="27" xfId="0" applyNumberFormat="1" applyFont="1" applyBorder="1"/>
    <xf numFmtId="3" fontId="2" fillId="0" borderId="15" xfId="0" applyNumberFormat="1" applyFont="1" applyBorder="1" applyAlignment="1">
      <alignment horizontal="right"/>
    </xf>
    <xf numFmtId="3" fontId="9" fillId="0" borderId="14" xfId="0" applyNumberFormat="1" applyFont="1" applyBorder="1"/>
    <xf numFmtId="3" fontId="6" fillId="0" borderId="14" xfId="0" applyNumberFormat="1" applyFont="1" applyBorder="1"/>
    <xf numFmtId="3" fontId="8" fillId="2" borderId="11" xfId="0" applyNumberFormat="1" applyFont="1" applyFill="1" applyBorder="1"/>
    <xf numFmtId="3" fontId="6" fillId="0" borderId="26" xfId="0" applyNumberFormat="1" applyFont="1" applyBorder="1"/>
    <xf numFmtId="3" fontId="6" fillId="0" borderId="21" xfId="0" applyNumberFormat="1" applyFont="1" applyBorder="1"/>
    <xf numFmtId="3" fontId="2" fillId="0" borderId="6" xfId="0" applyNumberFormat="1" applyFont="1" applyBorder="1" applyAlignment="1">
      <alignment horizontal="right"/>
    </xf>
    <xf numFmtId="3" fontId="6" fillId="0" borderId="28" xfId="0" applyNumberFormat="1" applyFont="1" applyBorder="1"/>
    <xf numFmtId="3" fontId="2" fillId="0" borderId="18" xfId="0" applyNumberFormat="1" applyFont="1" applyBorder="1" applyAlignment="1">
      <alignment horizontal="right"/>
    </xf>
    <xf numFmtId="3" fontId="2" fillId="0" borderId="24" xfId="0" applyNumberFormat="1" applyFont="1" applyBorder="1" applyAlignment="1">
      <alignment horizontal="right"/>
    </xf>
    <xf numFmtId="38" fontId="10" fillId="0" borderId="0" xfId="0" applyNumberFormat="1" applyFont="1"/>
    <xf numFmtId="38" fontId="10" fillId="0" borderId="0" xfId="0" applyNumberFormat="1" applyFont="1" applyAlignment="1">
      <alignment horizontal="center"/>
    </xf>
    <xf numFmtId="38" fontId="11" fillId="0" borderId="0" xfId="0" applyNumberFormat="1" applyFont="1" applyFill="1" applyBorder="1"/>
    <xf numFmtId="38" fontId="11" fillId="0" borderId="0" xfId="0" applyNumberFormat="1" applyFont="1" applyFill="1" applyBorder="1" applyAlignment="1">
      <alignment horizontal="center"/>
    </xf>
    <xf numFmtId="3" fontId="11" fillId="0" borderId="0" xfId="0" applyNumberFormat="1" applyFont="1" applyAlignment="1">
      <alignment horizontal="right"/>
    </xf>
    <xf numFmtId="38" fontId="11" fillId="0" borderId="0" xfId="0" applyNumberFormat="1" applyFont="1"/>
    <xf numFmtId="38" fontId="10" fillId="0" borderId="0" xfId="0" applyNumberFormat="1" applyFont="1" applyFill="1" applyBorder="1" applyAlignment="1">
      <alignment horizontal="center"/>
    </xf>
    <xf numFmtId="38" fontId="10" fillId="0" borderId="29" xfId="0" applyNumberFormat="1" applyFont="1" applyBorder="1" applyAlignment="1">
      <alignment horizontal="center"/>
    </xf>
    <xf numFmtId="3" fontId="11" fillId="0" borderId="29" xfId="0" applyNumberFormat="1" applyFont="1" applyBorder="1" applyAlignment="1">
      <alignment horizontal="center"/>
    </xf>
    <xf numFmtId="38" fontId="11" fillId="0" borderId="30" xfId="0" applyNumberFormat="1" applyFont="1" applyBorder="1" applyAlignment="1">
      <alignment horizontal="center" wrapText="1"/>
    </xf>
    <xf numFmtId="38" fontId="11" fillId="0" borderId="30" xfId="0" applyNumberFormat="1" applyFont="1" applyBorder="1" applyAlignment="1">
      <alignment horizontal="right" wrapText="1"/>
    </xf>
    <xf numFmtId="38" fontId="11" fillId="0" borderId="29" xfId="0" applyNumberFormat="1" applyFont="1" applyBorder="1" applyAlignment="1">
      <alignment horizontal="center"/>
    </xf>
    <xf numFmtId="38" fontId="10" fillId="0" borderId="0" xfId="0" applyNumberFormat="1" applyFont="1" applyBorder="1"/>
    <xf numFmtId="38" fontId="11" fillId="1" borderId="31" xfId="0" applyNumberFormat="1" applyFont="1" applyFill="1" applyBorder="1"/>
    <xf numFmtId="38" fontId="10" fillId="0" borderId="31" xfId="0" applyNumberFormat="1" applyFont="1" applyFill="1" applyBorder="1" applyAlignment="1">
      <alignment horizontal="center"/>
    </xf>
    <xf numFmtId="38" fontId="11" fillId="0" borderId="31" xfId="0" applyNumberFormat="1" applyFont="1" applyBorder="1" applyAlignment="1">
      <alignment horizontal="right"/>
    </xf>
    <xf numFmtId="38" fontId="11" fillId="2" borderId="31" xfId="0" applyNumberFormat="1" applyFont="1" applyFill="1" applyBorder="1" applyAlignment="1"/>
    <xf numFmtId="38" fontId="10" fillId="0" borderId="31" xfId="0" applyNumberFormat="1" applyFont="1" applyBorder="1" applyAlignment="1">
      <alignment horizontal="center"/>
    </xf>
    <xf numFmtId="38" fontId="10" fillId="0" borderId="31" xfId="0" applyNumberFormat="1" applyFont="1" applyBorder="1" applyAlignment="1">
      <alignment horizontal="right"/>
    </xf>
    <xf numFmtId="38" fontId="10" fillId="0" borderId="31" xfId="0" applyNumberFormat="1" applyFont="1" applyBorder="1"/>
    <xf numFmtId="38" fontId="11" fillId="0" borderId="31" xfId="0" applyNumberFormat="1" applyFont="1" applyBorder="1"/>
    <xf numFmtId="38" fontId="11" fillId="2" borderId="31" xfId="0" applyNumberFormat="1" applyFont="1" applyFill="1" applyBorder="1"/>
    <xf numFmtId="3" fontId="1" fillId="0" borderId="0" xfId="0" applyNumberFormat="1" applyFont="1" applyFill="1" applyBorder="1"/>
    <xf numFmtId="3" fontId="12" fillId="0" borderId="0" xfId="0" applyNumberFormat="1" applyFont="1" applyFill="1" applyBorder="1"/>
    <xf numFmtId="3" fontId="12" fillId="0" borderId="0" xfId="0" applyNumberFormat="1" applyFont="1" applyFill="1" applyBorder="1" applyAlignment="1">
      <alignment horizontal="center"/>
    </xf>
    <xf numFmtId="0" fontId="12" fillId="0" borderId="0" xfId="0" applyFont="1"/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3" fontId="14" fillId="0" borderId="0" xfId="0" applyNumberFormat="1" applyFont="1" applyFill="1" applyBorder="1"/>
    <xf numFmtId="3" fontId="9" fillId="0" borderId="0" xfId="0" applyNumberFormat="1" applyFont="1" applyFill="1" applyBorder="1" applyAlignment="1">
      <alignment horizontal="center"/>
    </xf>
    <xf numFmtId="0" fontId="12" fillId="0" borderId="32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3" fontId="15" fillId="0" borderId="2" xfId="0" applyNumberFormat="1" applyFont="1" applyBorder="1" applyAlignment="1">
      <alignment horizontal="center"/>
    </xf>
    <xf numFmtId="3" fontId="8" fillId="0" borderId="29" xfId="0" applyNumberFormat="1" applyFont="1" applyBorder="1" applyAlignment="1">
      <alignment horizontal="center"/>
    </xf>
    <xf numFmtId="3" fontId="15" fillId="0" borderId="23" xfId="0" applyNumberFormat="1" applyFont="1" applyBorder="1" applyAlignment="1">
      <alignment horizontal="center"/>
    </xf>
    <xf numFmtId="3" fontId="12" fillId="0" borderId="26" xfId="0" applyNumberFormat="1" applyFont="1" applyFill="1" applyBorder="1" applyAlignment="1">
      <alignment horizontal="center"/>
    </xf>
    <xf numFmtId="3" fontId="9" fillId="0" borderId="26" xfId="0" applyNumberFormat="1" applyFont="1" applyBorder="1" applyAlignment="1">
      <alignment horizontal="center"/>
    </xf>
    <xf numFmtId="3" fontId="12" fillId="0" borderId="33" xfId="0" applyNumberFormat="1" applyFont="1" applyBorder="1"/>
    <xf numFmtId="3" fontId="12" fillId="0" borderId="33" xfId="0" applyNumberFormat="1" applyFont="1" applyBorder="1" applyAlignment="1">
      <alignment horizontal="center"/>
    </xf>
    <xf numFmtId="3" fontId="2" fillId="0" borderId="31" xfId="0" applyNumberFormat="1" applyFont="1" applyBorder="1"/>
    <xf numFmtId="3" fontId="2" fillId="0" borderId="31" xfId="0" applyNumberFormat="1" applyFont="1" applyBorder="1" applyAlignment="1">
      <alignment horizontal="center"/>
    </xf>
    <xf numFmtId="3" fontId="12" fillId="0" borderId="26" xfId="0" applyNumberFormat="1" applyFont="1" applyBorder="1"/>
    <xf numFmtId="3" fontId="12" fillId="0" borderId="26" xfId="0" applyNumberFormat="1" applyFont="1" applyBorder="1" applyAlignment="1">
      <alignment horizontal="center"/>
    </xf>
    <xf numFmtId="3" fontId="12" fillId="0" borderId="34" xfId="0" applyNumberFormat="1" applyFont="1" applyBorder="1"/>
    <xf numFmtId="3" fontId="12" fillId="0" borderId="34" xfId="0" applyNumberFormat="1" applyFont="1" applyBorder="1" applyAlignment="1">
      <alignment horizontal="center"/>
    </xf>
    <xf numFmtId="3" fontId="2" fillId="0" borderId="35" xfId="0" applyNumberFormat="1" applyFont="1" applyBorder="1"/>
    <xf numFmtId="3" fontId="2" fillId="0" borderId="35" xfId="0" applyNumberFormat="1" applyFont="1" applyBorder="1" applyAlignment="1">
      <alignment horizontal="center"/>
    </xf>
    <xf numFmtId="3" fontId="12" fillId="0" borderId="31" xfId="0" applyNumberFormat="1" applyFont="1" applyBorder="1"/>
    <xf numFmtId="3" fontId="12" fillId="0" borderId="31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38" fontId="11" fillId="0" borderId="0" xfId="0" applyNumberFormat="1" applyFont="1" applyAlignment="1">
      <alignment horizontal="right"/>
    </xf>
    <xf numFmtId="9" fontId="10" fillId="0" borderId="0" xfId="0" applyNumberFormat="1" applyFont="1"/>
    <xf numFmtId="164" fontId="10" fillId="0" borderId="0" xfId="0" applyNumberFormat="1" applyFont="1"/>
    <xf numFmtId="9" fontId="10" fillId="0" borderId="0" xfId="1" applyFont="1"/>
    <xf numFmtId="0" fontId="5" fillId="0" borderId="0" xfId="0" applyFont="1" applyAlignment="1">
      <alignment horizontal="center"/>
    </xf>
    <xf numFmtId="0" fontId="11" fillId="0" borderId="0" xfId="0" applyFont="1" applyAlignment="1">
      <alignment horizontal="right" vertical="center"/>
    </xf>
    <xf numFmtId="1" fontId="16" fillId="0" borderId="0" xfId="0" applyNumberFormat="1" applyFont="1" applyFill="1" applyBorder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3" fontId="18" fillId="0" borderId="0" xfId="0" applyNumberFormat="1" applyFont="1" applyFill="1" applyBorder="1" applyAlignment="1">
      <alignment horizontal="center"/>
    </xf>
    <xf numFmtId="3" fontId="8" fillId="0" borderId="2" xfId="0" applyNumberFormat="1" applyFont="1" applyFill="1" applyBorder="1" applyAlignment="1">
      <alignment horizontal="center"/>
    </xf>
    <xf numFmtId="0" fontId="12" fillId="0" borderId="36" xfId="0" applyFont="1" applyBorder="1" applyAlignment="1">
      <alignment horizontal="center"/>
    </xf>
    <xf numFmtId="3" fontId="19" fillId="0" borderId="2" xfId="0" applyNumberFormat="1" applyFont="1" applyBorder="1" applyAlignment="1">
      <alignment horizontal="center"/>
    </xf>
    <xf numFmtId="3" fontId="15" fillId="0" borderId="9" xfId="0" applyNumberFormat="1" applyFont="1" applyBorder="1" applyAlignment="1">
      <alignment horizontal="center"/>
    </xf>
    <xf numFmtId="0" fontId="12" fillId="0" borderId="0" xfId="0" applyFont="1" applyBorder="1"/>
    <xf numFmtId="3" fontId="8" fillId="0" borderId="23" xfId="0" applyNumberFormat="1" applyFont="1" applyFill="1" applyBorder="1" applyAlignment="1">
      <alignment horizontal="center"/>
    </xf>
    <xf numFmtId="3" fontId="8" fillId="0" borderId="37" xfId="0" applyNumberFormat="1" applyFont="1" applyBorder="1" applyAlignment="1">
      <alignment horizontal="center"/>
    </xf>
    <xf numFmtId="3" fontId="15" fillId="0" borderId="24" xfId="0" applyNumberFormat="1" applyFont="1" applyBorder="1" applyAlignment="1">
      <alignment horizontal="center"/>
    </xf>
    <xf numFmtId="3" fontId="2" fillId="1" borderId="27" xfId="0" applyNumberFormat="1" applyFont="1" applyFill="1" applyBorder="1"/>
    <xf numFmtId="3" fontId="12" fillId="0" borderId="38" xfId="0" applyNumberFormat="1" applyFont="1" applyFill="1" applyBorder="1" applyAlignment="1">
      <alignment horizontal="center"/>
    </xf>
    <xf numFmtId="3" fontId="9" fillId="0" borderId="26" xfId="0" applyNumberFormat="1" applyFont="1" applyFill="1" applyBorder="1" applyAlignment="1">
      <alignment horizontal="center"/>
    </xf>
    <xf numFmtId="3" fontId="9" fillId="0" borderId="12" xfId="0" applyNumberFormat="1" applyFont="1" applyBorder="1" applyAlignment="1">
      <alignment horizontal="center"/>
    </xf>
    <xf numFmtId="3" fontId="12" fillId="0" borderId="33" xfId="0" applyNumberFormat="1" applyFont="1" applyFill="1" applyBorder="1"/>
    <xf numFmtId="3" fontId="12" fillId="0" borderId="15" xfId="0" applyNumberFormat="1" applyFont="1" applyBorder="1"/>
    <xf numFmtId="3" fontId="2" fillId="0" borderId="31" xfId="0" applyNumberFormat="1" applyFont="1" applyFill="1" applyBorder="1"/>
    <xf numFmtId="3" fontId="12" fillId="0" borderId="26" xfId="0" applyNumberFormat="1" applyFont="1" applyFill="1" applyBorder="1"/>
    <xf numFmtId="38" fontId="12" fillId="0" borderId="33" xfId="0" applyNumberFormat="1" applyFont="1" applyBorder="1"/>
    <xf numFmtId="3" fontId="12" fillId="0" borderId="34" xfId="0" applyNumberFormat="1" applyFont="1" applyFill="1" applyBorder="1"/>
    <xf numFmtId="3" fontId="2" fillId="0" borderId="35" xfId="0" applyNumberFormat="1" applyFont="1" applyFill="1" applyBorder="1"/>
    <xf numFmtId="38" fontId="12" fillId="0" borderId="31" xfId="0" applyNumberFormat="1" applyFont="1" applyBorder="1"/>
    <xf numFmtId="3" fontId="12" fillId="0" borderId="9" xfId="0" applyNumberFormat="1" applyFont="1" applyBorder="1"/>
    <xf numFmtId="3" fontId="12" fillId="0" borderId="12" xfId="0" applyNumberFormat="1" applyFont="1" applyBorder="1"/>
    <xf numFmtId="38" fontId="12" fillId="0" borderId="31" xfId="0" applyNumberFormat="1" applyFont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12" fillId="0" borderId="0" xfId="0" applyFont="1" applyAlignment="1"/>
    <xf numFmtId="38" fontId="11" fillId="0" borderId="0" xfId="0" applyNumberFormat="1" applyFont="1" applyAlignment="1">
      <alignment horizontal="center"/>
    </xf>
    <xf numFmtId="0" fontId="3" fillId="2" borderId="39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c\office%20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dc01\users%20data$\mbeefeya\old%20data\2004\misc%20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dc01\users%20data$\mbeefeya\misc\Euro%2020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ct"/>
      <sheetName val="pers"/>
      <sheetName val="off"/>
      <sheetName val="cso"/>
      <sheetName val="reins notes"/>
      <sheetName val="RET DC 04"/>
      <sheetName val="returns 2004"/>
      <sheetName val="CISNA "/>
      <sheetName val="Inc Tax 05 06"/>
      <sheetName val="Ratio"/>
      <sheetName val="fig 2005"/>
      <sheetName val="Returns DC 2005"/>
      <sheetName val="Reins 2006"/>
      <sheetName val="File Alloc"/>
      <sheetName val="equity"/>
      <sheetName val="Re 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olicies in force gen"/>
      <sheetName val="cisna data 2003"/>
      <sheetName val="s.returns dec 2003"/>
      <sheetName val="lamco LT rev acs"/>
      <sheetName val="Lamco Gen rev acs"/>
      <sheetName val="Africa Re"/>
      <sheetName val="ce ins data"/>
      <sheetName val="Rainbow InspectorsComment sheet"/>
      <sheetName val="rainbow court cases 2004"/>
      <sheetName val="munich re"/>
      <sheetName val="key perf ind"/>
      <sheetName val="credit facility analysis"/>
      <sheetName val="ceylinco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uro 2000"/>
      <sheetName val="Group Points"/>
    </sheetNames>
    <sheetDataSet>
      <sheetData sheetId="0" refreshError="1"/>
      <sheetData sheetId="1">
        <row r="4">
          <cell r="B4">
            <v>3</v>
          </cell>
        </row>
        <row r="5">
          <cell r="B5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1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8" sqref="A8"/>
      <selection pane="bottomRight" activeCell="B2" sqref="B2:U2"/>
    </sheetView>
  </sheetViews>
  <sheetFormatPr defaultRowHeight="12.75"/>
  <cols>
    <col min="1" max="1" width="18.5703125" style="90" customWidth="1"/>
    <col min="2" max="2" width="10" style="90" customWidth="1"/>
    <col min="3" max="3" width="8.28515625" style="90" customWidth="1"/>
    <col min="4" max="4" width="9.140625" style="90"/>
    <col min="5" max="5" width="8.42578125" style="90" customWidth="1"/>
    <col min="6" max="6" width="9.7109375" style="90" customWidth="1"/>
    <col min="7" max="7" width="8.140625" style="90" customWidth="1"/>
    <col min="8" max="8" width="9.42578125" style="90" customWidth="1"/>
    <col min="9" max="9" width="9.140625" style="90"/>
    <col min="10" max="10" width="4.140625" style="90" hidden="1" customWidth="1"/>
    <col min="11" max="11" width="9.140625" style="90"/>
    <col min="12" max="12" width="9.5703125" style="90" customWidth="1"/>
    <col min="13" max="13" width="9.140625" style="90"/>
    <col min="14" max="14" width="9.140625" style="114" hidden="1" customWidth="1"/>
    <col min="15" max="15" width="10.140625" style="90" bestFit="1" customWidth="1"/>
    <col min="16" max="17" width="9.140625" style="90"/>
    <col min="18" max="18" width="9.5703125" style="90" customWidth="1"/>
    <col min="19" max="19" width="0" style="114" hidden="1" customWidth="1"/>
    <col min="20" max="20" width="9.140625" style="90"/>
    <col min="21" max="21" width="11.5703125" style="90" customWidth="1"/>
    <col min="22" max="16384" width="9.140625" style="90"/>
  </cols>
  <sheetData>
    <row r="1" spans="1:21" ht="19.5">
      <c r="A1" s="87"/>
      <c r="B1" s="87"/>
      <c r="C1" s="87"/>
      <c r="D1" s="87"/>
      <c r="E1" s="87"/>
      <c r="F1" s="87"/>
      <c r="G1" s="147" t="s">
        <v>0</v>
      </c>
      <c r="H1" s="148"/>
      <c r="I1" s="148"/>
      <c r="J1" s="148"/>
      <c r="K1" s="148"/>
      <c r="L1" s="148"/>
      <c r="M1" s="148"/>
      <c r="N1" s="148"/>
      <c r="O1" s="148"/>
      <c r="P1" s="88"/>
      <c r="Q1" s="37"/>
      <c r="R1" s="88"/>
      <c r="S1" s="89"/>
      <c r="T1" s="88"/>
      <c r="U1" s="120" t="s">
        <v>80</v>
      </c>
    </row>
    <row r="2" spans="1:21" ht="19.5">
      <c r="A2" s="88"/>
      <c r="B2" s="147" t="s">
        <v>81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</row>
    <row r="3" spans="1:21">
      <c r="A3" s="88"/>
      <c r="B3" s="88"/>
      <c r="C3" s="88"/>
      <c r="D3" s="88"/>
      <c r="E3" s="88"/>
      <c r="F3" s="88"/>
      <c r="G3" s="88"/>
      <c r="H3" s="88"/>
      <c r="I3" s="88"/>
      <c r="J3" s="88"/>
      <c r="K3" s="37"/>
      <c r="L3" s="88"/>
      <c r="M3" s="37"/>
      <c r="N3" s="89"/>
      <c r="O3" s="37"/>
      <c r="P3" s="88"/>
      <c r="Q3" s="37"/>
      <c r="R3" s="88"/>
      <c r="S3" s="89"/>
      <c r="T3" s="88"/>
      <c r="U3" s="38" t="s">
        <v>23</v>
      </c>
    </row>
    <row r="4" spans="1:21" s="119" customFormat="1" ht="11.25" customHeight="1">
      <c r="A4" s="42"/>
      <c r="B4" s="121"/>
      <c r="C4" s="121"/>
      <c r="D4" s="121"/>
      <c r="E4" s="121"/>
      <c r="F4" s="121"/>
      <c r="G4" s="121"/>
      <c r="H4" s="121"/>
      <c r="I4" s="121"/>
      <c r="J4" s="122"/>
      <c r="K4" s="121"/>
      <c r="L4" s="121"/>
      <c r="M4" s="121"/>
      <c r="N4" s="122"/>
      <c r="O4" s="123"/>
      <c r="P4" s="121"/>
      <c r="Q4" s="121"/>
      <c r="R4" s="121"/>
      <c r="S4" s="42"/>
      <c r="T4" s="122"/>
      <c r="U4" s="94"/>
    </row>
    <row r="5" spans="1:21" s="128" customFormat="1">
      <c r="A5" s="44"/>
      <c r="B5" s="45" t="s">
        <v>24</v>
      </c>
      <c r="C5" s="45"/>
      <c r="D5" s="45"/>
      <c r="E5" s="45"/>
      <c r="F5" s="45" t="s">
        <v>25</v>
      </c>
      <c r="G5" s="45" t="s">
        <v>26</v>
      </c>
      <c r="H5" s="124" t="s">
        <v>27</v>
      </c>
      <c r="I5" s="45"/>
      <c r="J5" s="45" t="s">
        <v>82</v>
      </c>
      <c r="K5" s="45" t="s">
        <v>28</v>
      </c>
      <c r="L5" s="45" t="s">
        <v>29</v>
      </c>
      <c r="M5" s="45" t="s">
        <v>30</v>
      </c>
      <c r="N5" s="125"/>
      <c r="O5" s="45"/>
      <c r="P5" s="126" t="s">
        <v>31</v>
      </c>
      <c r="Q5" s="96"/>
      <c r="R5" s="45"/>
      <c r="S5" s="45" t="s">
        <v>32</v>
      </c>
      <c r="T5" s="127" t="s">
        <v>33</v>
      </c>
      <c r="U5" s="46"/>
    </row>
    <row r="6" spans="1:21" s="128" customFormat="1">
      <c r="A6" s="47"/>
      <c r="B6" s="48" t="s">
        <v>34</v>
      </c>
      <c r="C6" s="48" t="s">
        <v>35</v>
      </c>
      <c r="D6" s="48" t="s">
        <v>36</v>
      </c>
      <c r="E6" s="48" t="s">
        <v>37</v>
      </c>
      <c r="F6" s="48" t="s">
        <v>38</v>
      </c>
      <c r="G6" s="48" t="s">
        <v>39</v>
      </c>
      <c r="H6" s="129" t="s">
        <v>40</v>
      </c>
      <c r="I6" s="48" t="s">
        <v>41</v>
      </c>
      <c r="J6" s="48" t="s">
        <v>72</v>
      </c>
      <c r="K6" s="48" t="s">
        <v>43</v>
      </c>
      <c r="L6" s="48" t="s">
        <v>44</v>
      </c>
      <c r="M6" s="48" t="s">
        <v>45</v>
      </c>
      <c r="N6" s="130" t="s">
        <v>46</v>
      </c>
      <c r="O6" s="48" t="s">
        <v>47</v>
      </c>
      <c r="P6" s="48" t="s">
        <v>48</v>
      </c>
      <c r="Q6" s="48" t="s">
        <v>49</v>
      </c>
      <c r="R6" s="48" t="s">
        <v>50</v>
      </c>
      <c r="S6" s="48" t="s">
        <v>51</v>
      </c>
      <c r="T6" s="131" t="s">
        <v>83</v>
      </c>
      <c r="U6" s="49" t="s">
        <v>53</v>
      </c>
    </row>
    <row r="7" spans="1:21" s="128" customFormat="1" ht="12" customHeight="1">
      <c r="A7" s="132" t="s">
        <v>54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33"/>
      <c r="U7" s="51"/>
    </row>
    <row r="8" spans="1:21" ht="12" customHeight="1">
      <c r="A8" s="52" t="s">
        <v>55</v>
      </c>
      <c r="B8" s="101"/>
      <c r="C8" s="101"/>
      <c r="D8" s="101"/>
      <c r="E8" s="101"/>
      <c r="F8" s="101"/>
      <c r="G8" s="101"/>
      <c r="H8" s="134"/>
      <c r="I8" s="101"/>
      <c r="J8" s="101"/>
      <c r="K8" s="101"/>
      <c r="L8" s="101"/>
      <c r="M8" s="53"/>
      <c r="N8" s="101"/>
      <c r="O8" s="101"/>
      <c r="P8" s="53"/>
      <c r="Q8" s="101"/>
      <c r="R8" s="101"/>
      <c r="S8" s="101"/>
      <c r="T8" s="135"/>
      <c r="U8" s="51"/>
    </row>
    <row r="9" spans="1:21">
      <c r="A9" s="54" t="s">
        <v>56</v>
      </c>
      <c r="B9" s="102">
        <v>118094</v>
      </c>
      <c r="C9" s="103">
        <v>0</v>
      </c>
      <c r="D9" s="102">
        <v>1411</v>
      </c>
      <c r="E9" s="102">
        <v>596</v>
      </c>
      <c r="F9" s="102">
        <v>29498</v>
      </c>
      <c r="G9" s="103">
        <v>0</v>
      </c>
      <c r="H9" s="136">
        <v>73085</v>
      </c>
      <c r="I9" s="102">
        <v>6501</v>
      </c>
      <c r="J9" s="103">
        <v>0</v>
      </c>
      <c r="K9" s="102">
        <v>192637</v>
      </c>
      <c r="L9" s="102">
        <v>42495</v>
      </c>
      <c r="M9" s="102">
        <v>4656</v>
      </c>
      <c r="N9" s="103">
        <v>0</v>
      </c>
      <c r="O9" s="102">
        <v>76972</v>
      </c>
      <c r="P9" s="102">
        <v>2163</v>
      </c>
      <c r="Q9" s="102">
        <v>16030</v>
      </c>
      <c r="R9" s="102">
        <v>179078</v>
      </c>
      <c r="S9" s="103">
        <v>0</v>
      </c>
      <c r="T9" s="137">
        <v>54535</v>
      </c>
      <c r="U9" s="55">
        <f t="shared" ref="U9:U14" si="0">SUM(B9:T9)</f>
        <v>797751</v>
      </c>
    </row>
    <row r="10" spans="1:21">
      <c r="A10" s="56" t="s">
        <v>57</v>
      </c>
      <c r="B10" s="102">
        <v>76849</v>
      </c>
      <c r="C10" s="103">
        <v>0</v>
      </c>
      <c r="D10" s="102">
        <v>50017</v>
      </c>
      <c r="E10" s="102">
        <v>10281</v>
      </c>
      <c r="F10" s="102">
        <v>26709</v>
      </c>
      <c r="G10" s="103">
        <v>0</v>
      </c>
      <c r="H10" s="136">
        <v>87100</v>
      </c>
      <c r="I10" s="102">
        <v>115740</v>
      </c>
      <c r="J10" s="103">
        <v>0</v>
      </c>
      <c r="K10" s="102">
        <v>94223</v>
      </c>
      <c r="L10" s="102">
        <v>277507</v>
      </c>
      <c r="M10" s="102">
        <v>80984</v>
      </c>
      <c r="N10" s="103">
        <v>0</v>
      </c>
      <c r="O10" s="102">
        <v>108176</v>
      </c>
      <c r="P10" s="102">
        <v>86389</v>
      </c>
      <c r="Q10" s="102">
        <v>71270</v>
      </c>
      <c r="R10" s="102">
        <v>178165</v>
      </c>
      <c r="S10" s="103">
        <v>0</v>
      </c>
      <c r="T10" s="137">
        <v>112632</v>
      </c>
      <c r="U10" s="55">
        <f t="shared" si="0"/>
        <v>1376042</v>
      </c>
    </row>
    <row r="11" spans="1:21">
      <c r="A11" s="56" t="s">
        <v>58</v>
      </c>
      <c r="B11" s="102">
        <v>41960</v>
      </c>
      <c r="C11" s="103">
        <v>0</v>
      </c>
      <c r="D11" s="102">
        <v>508</v>
      </c>
      <c r="E11" s="102">
        <v>0</v>
      </c>
      <c r="F11" s="102">
        <v>12262</v>
      </c>
      <c r="G11" s="103">
        <v>0</v>
      </c>
      <c r="H11" s="136">
        <v>18142</v>
      </c>
      <c r="I11" s="102">
        <v>1238</v>
      </c>
      <c r="J11" s="103">
        <v>0</v>
      </c>
      <c r="K11" s="102">
        <v>111402</v>
      </c>
      <c r="L11" s="102">
        <v>18712</v>
      </c>
      <c r="M11" s="102">
        <v>2378</v>
      </c>
      <c r="N11" s="103">
        <v>0</v>
      </c>
      <c r="O11" s="102">
        <v>14637</v>
      </c>
      <c r="P11" s="102">
        <v>-129</v>
      </c>
      <c r="Q11" s="102">
        <v>2383</v>
      </c>
      <c r="R11" s="102">
        <v>49253</v>
      </c>
      <c r="S11" s="103">
        <v>0</v>
      </c>
      <c r="T11" s="137">
        <v>942</v>
      </c>
      <c r="U11" s="55">
        <f t="shared" si="0"/>
        <v>273688</v>
      </c>
    </row>
    <row r="12" spans="1:21">
      <c r="A12" s="56" t="s">
        <v>59</v>
      </c>
      <c r="B12" s="102">
        <v>154699</v>
      </c>
      <c r="C12" s="103">
        <v>0</v>
      </c>
      <c r="D12" s="102">
        <v>379</v>
      </c>
      <c r="E12" s="102">
        <v>50</v>
      </c>
      <c r="F12" s="90">
        <v>14377</v>
      </c>
      <c r="G12" s="103">
        <v>0</v>
      </c>
      <c r="H12" s="136">
        <v>11494</v>
      </c>
      <c r="I12" s="102">
        <v>2783</v>
      </c>
      <c r="J12" s="103">
        <v>0</v>
      </c>
      <c r="K12" s="102">
        <v>61591</v>
      </c>
      <c r="L12" s="102">
        <v>8260</v>
      </c>
      <c r="M12" s="102">
        <v>3632</v>
      </c>
      <c r="N12" s="103">
        <v>0</v>
      </c>
      <c r="O12" s="102">
        <v>108498</v>
      </c>
      <c r="P12" s="102">
        <v>42</v>
      </c>
      <c r="Q12" s="102">
        <v>3648</v>
      </c>
      <c r="R12" s="102">
        <v>82359</v>
      </c>
      <c r="S12" s="103">
        <v>0</v>
      </c>
      <c r="T12" s="137">
        <v>3496</v>
      </c>
      <c r="U12" s="55">
        <f t="shared" si="0"/>
        <v>455308</v>
      </c>
    </row>
    <row r="13" spans="1:21">
      <c r="A13" s="56" t="s">
        <v>60</v>
      </c>
      <c r="B13" s="102">
        <v>155854</v>
      </c>
      <c r="C13" s="103">
        <v>0</v>
      </c>
      <c r="D13" s="102">
        <v>2176</v>
      </c>
      <c r="E13" s="102">
        <v>550</v>
      </c>
      <c r="F13" s="102">
        <v>66214</v>
      </c>
      <c r="G13" s="103">
        <v>0</v>
      </c>
      <c r="H13" s="136">
        <v>111124</v>
      </c>
      <c r="I13" s="102">
        <v>3417</v>
      </c>
      <c r="J13" s="103">
        <v>0</v>
      </c>
      <c r="K13" s="102">
        <v>34520</v>
      </c>
      <c r="L13" s="102">
        <v>50372</v>
      </c>
      <c r="M13" s="102">
        <v>6497</v>
      </c>
      <c r="N13" s="103">
        <v>0</v>
      </c>
      <c r="O13" s="102">
        <v>4384</v>
      </c>
      <c r="P13" s="102">
        <v>2941</v>
      </c>
      <c r="Q13" s="102">
        <v>9564</v>
      </c>
      <c r="R13" s="102">
        <v>268309</v>
      </c>
      <c r="S13" s="103">
        <v>0</v>
      </c>
      <c r="T13" s="137">
        <v>14999</v>
      </c>
      <c r="U13" s="55">
        <f t="shared" si="0"/>
        <v>730921</v>
      </c>
    </row>
    <row r="14" spans="1:21">
      <c r="A14" s="57" t="s">
        <v>53</v>
      </c>
      <c r="B14" s="104">
        <f>SUM(B9:B13)</f>
        <v>547456</v>
      </c>
      <c r="C14" s="105">
        <f>SUM(C9:C13)</f>
        <v>0</v>
      </c>
      <c r="D14" s="104">
        <f>SUM(D9:D13)</f>
        <v>54491</v>
      </c>
      <c r="E14" s="104">
        <f>SUM(E9:E13)</f>
        <v>11477</v>
      </c>
      <c r="F14" s="104">
        <f>SUM(F9:F13)</f>
        <v>149060</v>
      </c>
      <c r="G14" s="105">
        <v>0</v>
      </c>
      <c r="H14" s="138">
        <f t="shared" ref="H14:T14" si="1">SUM(H9:H13)</f>
        <v>300945</v>
      </c>
      <c r="I14" s="104">
        <f t="shared" si="1"/>
        <v>129679</v>
      </c>
      <c r="J14" s="105">
        <f t="shared" si="1"/>
        <v>0</v>
      </c>
      <c r="K14" s="104">
        <f t="shared" si="1"/>
        <v>494373</v>
      </c>
      <c r="L14" s="104">
        <f t="shared" si="1"/>
        <v>397346</v>
      </c>
      <c r="M14" s="104">
        <f t="shared" si="1"/>
        <v>98147</v>
      </c>
      <c r="N14" s="105">
        <f t="shared" si="1"/>
        <v>0</v>
      </c>
      <c r="O14" s="104">
        <f t="shared" si="1"/>
        <v>312667</v>
      </c>
      <c r="P14" s="104">
        <f t="shared" si="1"/>
        <v>91406</v>
      </c>
      <c r="Q14" s="104">
        <f t="shared" si="1"/>
        <v>102895</v>
      </c>
      <c r="R14" s="104">
        <f t="shared" si="1"/>
        <v>757164</v>
      </c>
      <c r="S14" s="105">
        <f t="shared" si="1"/>
        <v>0</v>
      </c>
      <c r="T14" s="27">
        <f t="shared" si="1"/>
        <v>186604</v>
      </c>
      <c r="U14" s="55">
        <f t="shared" si="0"/>
        <v>3633710</v>
      </c>
    </row>
    <row r="15" spans="1:21">
      <c r="A15" s="58" t="s">
        <v>61</v>
      </c>
      <c r="B15" s="106"/>
      <c r="C15" s="107"/>
      <c r="D15" s="106"/>
      <c r="E15" s="106"/>
      <c r="F15" s="106"/>
      <c r="G15" s="107"/>
      <c r="H15" s="139"/>
      <c r="I15" s="106"/>
      <c r="J15" s="107"/>
      <c r="K15" s="106"/>
      <c r="L15" s="106"/>
      <c r="M15" s="59"/>
      <c r="N15" s="107"/>
      <c r="O15" s="59"/>
      <c r="P15" s="106"/>
      <c r="Q15" s="59"/>
      <c r="R15" s="106"/>
      <c r="S15" s="107"/>
      <c r="T15" s="137"/>
      <c r="U15" s="55"/>
    </row>
    <row r="16" spans="1:21">
      <c r="A16" s="54" t="s">
        <v>56</v>
      </c>
      <c r="B16" s="102">
        <v>7420</v>
      </c>
      <c r="C16" s="103">
        <v>0</v>
      </c>
      <c r="D16" s="102">
        <v>248</v>
      </c>
      <c r="E16" s="102">
        <v>144</v>
      </c>
      <c r="F16" s="102">
        <v>1035</v>
      </c>
      <c r="G16" s="103">
        <v>0</v>
      </c>
      <c r="H16" s="136">
        <v>13915</v>
      </c>
      <c r="I16" s="102">
        <v>324</v>
      </c>
      <c r="J16" s="103">
        <v>0</v>
      </c>
      <c r="K16" s="102">
        <v>26963</v>
      </c>
      <c r="L16" s="102">
        <v>9767</v>
      </c>
      <c r="M16" s="102">
        <v>1011</v>
      </c>
      <c r="N16" s="103">
        <v>0</v>
      </c>
      <c r="O16" s="102">
        <v>5432</v>
      </c>
      <c r="P16" s="102">
        <v>1033</v>
      </c>
      <c r="Q16" s="102">
        <v>875</v>
      </c>
      <c r="R16" s="102">
        <v>34057</v>
      </c>
      <c r="S16" s="103">
        <v>0</v>
      </c>
      <c r="T16" s="137">
        <v>17828</v>
      </c>
      <c r="U16" s="55">
        <f t="shared" ref="U16:U21" si="2">SUM(B16:T16)</f>
        <v>120052</v>
      </c>
    </row>
    <row r="17" spans="1:21">
      <c r="A17" s="56" t="s">
        <v>57</v>
      </c>
      <c r="B17" s="102">
        <v>63041</v>
      </c>
      <c r="C17" s="103">
        <v>0</v>
      </c>
      <c r="D17" s="102">
        <v>47525</v>
      </c>
      <c r="E17" s="102">
        <v>9255</v>
      </c>
      <c r="F17" s="102">
        <v>24330</v>
      </c>
      <c r="G17" s="103">
        <v>0</v>
      </c>
      <c r="H17" s="136">
        <v>81875</v>
      </c>
      <c r="I17" s="102">
        <v>110003</v>
      </c>
      <c r="J17" s="103">
        <v>0</v>
      </c>
      <c r="K17" s="102">
        <v>84040</v>
      </c>
      <c r="L17" s="102">
        <v>265052</v>
      </c>
      <c r="M17" s="102">
        <v>77477</v>
      </c>
      <c r="N17" s="103">
        <v>0</v>
      </c>
      <c r="O17" s="102">
        <v>95795</v>
      </c>
      <c r="P17" s="102">
        <v>80498</v>
      </c>
      <c r="Q17" s="102">
        <v>65026</v>
      </c>
      <c r="R17" s="102">
        <v>160068</v>
      </c>
      <c r="S17" s="103">
        <v>0</v>
      </c>
      <c r="T17" s="137">
        <v>101140</v>
      </c>
      <c r="U17" s="55">
        <f t="shared" si="2"/>
        <v>1265125</v>
      </c>
    </row>
    <row r="18" spans="1:21">
      <c r="A18" s="56" t="s">
        <v>58</v>
      </c>
      <c r="B18" s="102">
        <v>7540</v>
      </c>
      <c r="C18" s="103">
        <v>0</v>
      </c>
      <c r="D18" s="102">
        <v>508</v>
      </c>
      <c r="E18" s="102">
        <v>0</v>
      </c>
      <c r="F18" s="102">
        <v>1156</v>
      </c>
      <c r="G18" s="103">
        <v>0</v>
      </c>
      <c r="H18" s="136">
        <v>7056</v>
      </c>
      <c r="I18" s="102">
        <v>169</v>
      </c>
      <c r="J18" s="103">
        <v>0</v>
      </c>
      <c r="K18" s="102">
        <v>41473</v>
      </c>
      <c r="L18" s="140">
        <v>17563</v>
      </c>
      <c r="M18" s="102">
        <v>497</v>
      </c>
      <c r="N18" s="103">
        <v>0</v>
      </c>
      <c r="O18" s="102">
        <v>1084</v>
      </c>
      <c r="P18" s="102">
        <v>58</v>
      </c>
      <c r="Q18" s="102">
        <v>442</v>
      </c>
      <c r="R18" s="102">
        <v>23451</v>
      </c>
      <c r="S18" s="103">
        <v>0</v>
      </c>
      <c r="T18" s="137">
        <v>895</v>
      </c>
      <c r="U18" s="55">
        <f t="shared" si="2"/>
        <v>101892</v>
      </c>
    </row>
    <row r="19" spans="1:21">
      <c r="A19" s="56" t="s">
        <v>59</v>
      </c>
      <c r="B19" s="102">
        <v>21713</v>
      </c>
      <c r="C19" s="103">
        <v>0</v>
      </c>
      <c r="D19" s="102">
        <v>66</v>
      </c>
      <c r="E19" s="102">
        <v>16</v>
      </c>
      <c r="F19" s="102">
        <v>1635</v>
      </c>
      <c r="G19" s="103">
        <v>0</v>
      </c>
      <c r="H19" s="136">
        <v>3581</v>
      </c>
      <c r="I19" s="102">
        <v>401</v>
      </c>
      <c r="J19" s="103">
        <v>0</v>
      </c>
      <c r="K19" s="102">
        <v>30836</v>
      </c>
      <c r="L19" s="102">
        <v>3256</v>
      </c>
      <c r="M19" s="102">
        <v>391</v>
      </c>
      <c r="N19" s="103">
        <v>0</v>
      </c>
      <c r="O19" s="102">
        <v>11203</v>
      </c>
      <c r="P19" s="102">
        <v>7</v>
      </c>
      <c r="Q19" s="102">
        <v>318</v>
      </c>
      <c r="R19" s="102">
        <v>34582</v>
      </c>
      <c r="S19" s="103">
        <v>0</v>
      </c>
      <c r="T19" s="137">
        <v>2783</v>
      </c>
      <c r="U19" s="55">
        <f t="shared" si="2"/>
        <v>110788</v>
      </c>
    </row>
    <row r="20" spans="1:21">
      <c r="A20" s="56" t="s">
        <v>60</v>
      </c>
      <c r="B20" s="108">
        <v>29410</v>
      </c>
      <c r="C20" s="109">
        <v>0</v>
      </c>
      <c r="D20" s="108">
        <v>999</v>
      </c>
      <c r="E20" s="108">
        <v>1</v>
      </c>
      <c r="F20" s="108">
        <v>21139</v>
      </c>
      <c r="G20" s="109">
        <v>0</v>
      </c>
      <c r="H20" s="141">
        <v>85296</v>
      </c>
      <c r="I20" s="108">
        <v>775</v>
      </c>
      <c r="J20" s="109">
        <v>0</v>
      </c>
      <c r="K20" s="108">
        <v>3365</v>
      </c>
      <c r="L20" s="108">
        <v>22983</v>
      </c>
      <c r="M20" s="108">
        <v>2881</v>
      </c>
      <c r="N20" s="109">
        <v>0</v>
      </c>
      <c r="O20" s="108">
        <v>583</v>
      </c>
      <c r="P20" s="108">
        <v>2016</v>
      </c>
      <c r="Q20" s="108">
        <v>2208</v>
      </c>
      <c r="R20" s="108">
        <v>94977</v>
      </c>
      <c r="S20" s="109">
        <v>0</v>
      </c>
      <c r="T20" s="137">
        <v>11548</v>
      </c>
      <c r="U20" s="55">
        <f t="shared" si="2"/>
        <v>278181</v>
      </c>
    </row>
    <row r="21" spans="1:21">
      <c r="A21" s="60" t="s">
        <v>53</v>
      </c>
      <c r="B21" s="110">
        <f>SUM(B16:B20)</f>
        <v>129124</v>
      </c>
      <c r="C21" s="111">
        <f>SUM(C16:C20)</f>
        <v>0</v>
      </c>
      <c r="D21" s="110">
        <f>SUM(D16:D20)</f>
        <v>49346</v>
      </c>
      <c r="E21" s="110">
        <f>SUM(E16:E20)</f>
        <v>9416</v>
      </c>
      <c r="F21" s="110">
        <f>SUM(F16:F20)</f>
        <v>49295</v>
      </c>
      <c r="G21" s="111">
        <v>0</v>
      </c>
      <c r="H21" s="142">
        <f t="shared" ref="H21:T21" si="3">SUM(H16:H20)</f>
        <v>191723</v>
      </c>
      <c r="I21" s="110">
        <f t="shared" si="3"/>
        <v>111672</v>
      </c>
      <c r="J21" s="111">
        <f t="shared" si="3"/>
        <v>0</v>
      </c>
      <c r="K21" s="110">
        <f t="shared" si="3"/>
        <v>186677</v>
      </c>
      <c r="L21" s="110">
        <f t="shared" si="3"/>
        <v>318621</v>
      </c>
      <c r="M21" s="110">
        <f t="shared" si="3"/>
        <v>82257</v>
      </c>
      <c r="N21" s="111">
        <f t="shared" si="3"/>
        <v>0</v>
      </c>
      <c r="O21" s="110">
        <f t="shared" si="3"/>
        <v>114097</v>
      </c>
      <c r="P21" s="110">
        <f t="shared" si="3"/>
        <v>83612</v>
      </c>
      <c r="Q21" s="110">
        <f t="shared" si="3"/>
        <v>68869</v>
      </c>
      <c r="R21" s="110">
        <f t="shared" si="3"/>
        <v>347135</v>
      </c>
      <c r="S21" s="111">
        <f t="shared" si="3"/>
        <v>0</v>
      </c>
      <c r="T21" s="27">
        <f t="shared" si="3"/>
        <v>134194</v>
      </c>
      <c r="U21" s="61">
        <f t="shared" si="2"/>
        <v>1876038</v>
      </c>
    </row>
    <row r="22" spans="1:21" ht="12" customHeight="1">
      <c r="A22" s="50" t="s">
        <v>5</v>
      </c>
      <c r="B22" s="106"/>
      <c r="C22" s="107"/>
      <c r="D22" s="106"/>
      <c r="E22" s="106"/>
      <c r="F22" s="106"/>
      <c r="G22" s="106"/>
      <c r="H22" s="139"/>
      <c r="I22" s="106"/>
      <c r="J22" s="107"/>
      <c r="K22" s="59"/>
      <c r="L22" s="106"/>
      <c r="M22" s="59"/>
      <c r="N22" s="107"/>
      <c r="O22" s="59"/>
      <c r="P22" s="106"/>
      <c r="Q22" s="59"/>
      <c r="R22" s="106"/>
      <c r="S22" s="107"/>
      <c r="T22" s="137"/>
      <c r="U22" s="51"/>
    </row>
    <row r="23" spans="1:21" ht="12" customHeight="1">
      <c r="A23" s="58" t="s">
        <v>55</v>
      </c>
      <c r="B23" s="106"/>
      <c r="C23" s="107"/>
      <c r="D23" s="106"/>
      <c r="E23" s="106"/>
      <c r="F23" s="106"/>
      <c r="G23" s="106"/>
      <c r="H23" s="139"/>
      <c r="I23" s="106"/>
      <c r="J23" s="107"/>
      <c r="K23" s="59"/>
      <c r="L23" s="106"/>
      <c r="M23" s="59"/>
      <c r="N23" s="107"/>
      <c r="O23" s="59"/>
      <c r="P23" s="106"/>
      <c r="Q23" s="59"/>
      <c r="R23" s="106"/>
      <c r="S23" s="107"/>
      <c r="T23" s="137"/>
      <c r="U23" s="51"/>
    </row>
    <row r="24" spans="1:21">
      <c r="A24" s="54" t="s">
        <v>56</v>
      </c>
      <c r="B24" s="102">
        <v>12444</v>
      </c>
      <c r="C24" s="103">
        <v>0</v>
      </c>
      <c r="D24" s="102">
        <v>0</v>
      </c>
      <c r="E24" s="102">
        <v>0</v>
      </c>
      <c r="F24" s="102">
        <v>10303</v>
      </c>
      <c r="G24" s="102">
        <v>1213</v>
      </c>
      <c r="H24" s="136">
        <v>3841</v>
      </c>
      <c r="I24" s="102">
        <v>944</v>
      </c>
      <c r="J24" s="103">
        <v>0</v>
      </c>
      <c r="K24" s="102">
        <v>26368</v>
      </c>
      <c r="L24" s="112">
        <v>8662</v>
      </c>
      <c r="M24" s="112">
        <v>867</v>
      </c>
      <c r="N24" s="113">
        <v>0</v>
      </c>
      <c r="O24" s="112">
        <v>6579</v>
      </c>
      <c r="P24" s="112">
        <v>695</v>
      </c>
      <c r="Q24" s="112">
        <v>589</v>
      </c>
      <c r="R24" s="112">
        <v>33354</v>
      </c>
      <c r="S24" s="113">
        <v>0</v>
      </c>
      <c r="T24" s="137">
        <v>1965</v>
      </c>
      <c r="U24" s="55">
        <f t="shared" ref="U24:U29" si="4">SUM(B24:T24)</f>
        <v>107824</v>
      </c>
    </row>
    <row r="25" spans="1:21">
      <c r="A25" s="56" t="s">
        <v>57</v>
      </c>
      <c r="B25" s="102">
        <v>62418</v>
      </c>
      <c r="C25" s="103">
        <v>0</v>
      </c>
      <c r="D25" s="102">
        <v>23990</v>
      </c>
      <c r="E25" s="102">
        <v>6709</v>
      </c>
      <c r="F25" s="102">
        <v>18415</v>
      </c>
      <c r="G25" s="102">
        <v>3668</v>
      </c>
      <c r="H25" s="136">
        <v>67259</v>
      </c>
      <c r="I25" s="102">
        <v>74121</v>
      </c>
      <c r="J25" s="103">
        <v>0</v>
      </c>
      <c r="K25" s="102">
        <v>108269</v>
      </c>
      <c r="L25" s="112">
        <v>215926</v>
      </c>
      <c r="M25" s="112">
        <v>63291</v>
      </c>
      <c r="N25" s="113">
        <v>0</v>
      </c>
      <c r="O25" s="112">
        <v>105004</v>
      </c>
      <c r="P25" s="112">
        <v>102280</v>
      </c>
      <c r="Q25" s="112">
        <v>64141</v>
      </c>
      <c r="R25" s="112">
        <v>118146</v>
      </c>
      <c r="S25" s="113">
        <v>0</v>
      </c>
      <c r="T25" s="137">
        <v>67984</v>
      </c>
      <c r="U25" s="55">
        <f t="shared" si="4"/>
        <v>1101621</v>
      </c>
    </row>
    <row r="26" spans="1:21">
      <c r="A26" s="56" t="s">
        <v>58</v>
      </c>
      <c r="B26" s="102">
        <v>26181</v>
      </c>
      <c r="C26" s="103">
        <v>0</v>
      </c>
      <c r="D26" s="102">
        <v>2</v>
      </c>
      <c r="E26" s="102">
        <v>0</v>
      </c>
      <c r="F26" s="102">
        <v>3244</v>
      </c>
      <c r="G26" s="102">
        <v>0</v>
      </c>
      <c r="H26" s="136">
        <v>3485</v>
      </c>
      <c r="I26" s="102">
        <v>581</v>
      </c>
      <c r="J26" s="103">
        <v>0</v>
      </c>
      <c r="K26" s="102">
        <v>41859</v>
      </c>
      <c r="L26" s="112">
        <v>9122</v>
      </c>
      <c r="M26" s="112">
        <v>1568</v>
      </c>
      <c r="N26" s="113">
        <v>0</v>
      </c>
      <c r="O26" s="112">
        <v>6465</v>
      </c>
      <c r="P26" s="112">
        <v>0</v>
      </c>
      <c r="Q26" s="112">
        <v>2432</v>
      </c>
      <c r="R26" s="112">
        <v>11040</v>
      </c>
      <c r="S26" s="113">
        <v>0</v>
      </c>
      <c r="T26" s="137">
        <v>0</v>
      </c>
      <c r="U26" s="55">
        <f t="shared" si="4"/>
        <v>105979</v>
      </c>
    </row>
    <row r="27" spans="1:21">
      <c r="A27" s="56" t="s">
        <v>59</v>
      </c>
      <c r="B27" s="102">
        <v>30433</v>
      </c>
      <c r="C27" s="103">
        <v>0</v>
      </c>
      <c r="D27" s="102">
        <v>21</v>
      </c>
      <c r="E27" s="102">
        <v>0</v>
      </c>
      <c r="F27" s="102">
        <v>6008</v>
      </c>
      <c r="G27" s="102">
        <v>0</v>
      </c>
      <c r="H27" s="136">
        <v>2162</v>
      </c>
      <c r="I27" s="102">
        <v>317</v>
      </c>
      <c r="J27" s="103">
        <v>0</v>
      </c>
      <c r="K27" s="102">
        <v>12203</v>
      </c>
      <c r="L27" s="112">
        <v>2339</v>
      </c>
      <c r="M27" s="112">
        <v>41</v>
      </c>
      <c r="N27" s="113">
        <v>0</v>
      </c>
      <c r="O27" s="112">
        <v>14331</v>
      </c>
      <c r="P27" s="112">
        <v>0</v>
      </c>
      <c r="Q27" s="112">
        <v>188</v>
      </c>
      <c r="R27" s="112">
        <v>16337</v>
      </c>
      <c r="S27" s="113">
        <v>0</v>
      </c>
      <c r="T27" s="137">
        <v>27</v>
      </c>
      <c r="U27" s="55">
        <f t="shared" si="4"/>
        <v>84407</v>
      </c>
    </row>
    <row r="28" spans="1:21">
      <c r="A28" s="56" t="s">
        <v>60</v>
      </c>
      <c r="B28" s="102">
        <v>40671</v>
      </c>
      <c r="C28" s="103">
        <v>0</v>
      </c>
      <c r="D28" s="102">
        <v>22</v>
      </c>
      <c r="E28" s="102">
        <v>0</v>
      </c>
      <c r="F28" s="102">
        <v>49396</v>
      </c>
      <c r="G28" s="102">
        <v>99</v>
      </c>
      <c r="H28" s="136">
        <v>67444</v>
      </c>
      <c r="I28" s="102">
        <v>4594</v>
      </c>
      <c r="J28" s="103">
        <v>0</v>
      </c>
      <c r="K28" s="102">
        <v>9419</v>
      </c>
      <c r="L28" s="112">
        <v>24863</v>
      </c>
      <c r="M28" s="112">
        <v>5825</v>
      </c>
      <c r="N28" s="113">
        <v>0</v>
      </c>
      <c r="O28" s="112">
        <v>1140</v>
      </c>
      <c r="P28" s="112">
        <v>352</v>
      </c>
      <c r="Q28" s="112">
        <v>6274</v>
      </c>
      <c r="R28" s="112">
        <v>157989</v>
      </c>
      <c r="S28" s="113">
        <v>0</v>
      </c>
      <c r="T28" s="137">
        <v>3879</v>
      </c>
      <c r="U28" s="55">
        <f t="shared" si="4"/>
        <v>371967</v>
      </c>
    </row>
    <row r="29" spans="1:21">
      <c r="A29" s="57" t="s">
        <v>53</v>
      </c>
      <c r="B29" s="104">
        <f t="shared" ref="B29:T29" si="5">SUM(B24:B28)</f>
        <v>172147</v>
      </c>
      <c r="C29" s="105">
        <f t="shared" si="5"/>
        <v>0</v>
      </c>
      <c r="D29" s="104">
        <f t="shared" si="5"/>
        <v>24035</v>
      </c>
      <c r="E29" s="104">
        <f t="shared" si="5"/>
        <v>6709</v>
      </c>
      <c r="F29" s="104">
        <f t="shared" si="5"/>
        <v>87366</v>
      </c>
      <c r="G29" s="104">
        <f t="shared" si="5"/>
        <v>4980</v>
      </c>
      <c r="H29" s="138">
        <f t="shared" si="5"/>
        <v>144191</v>
      </c>
      <c r="I29" s="104">
        <f t="shared" si="5"/>
        <v>80557</v>
      </c>
      <c r="J29" s="105">
        <f t="shared" si="5"/>
        <v>0</v>
      </c>
      <c r="K29" s="104">
        <f t="shared" si="5"/>
        <v>198118</v>
      </c>
      <c r="L29" s="104">
        <f t="shared" si="5"/>
        <v>260912</v>
      </c>
      <c r="M29" s="104">
        <f t="shared" si="5"/>
        <v>71592</v>
      </c>
      <c r="N29" s="105">
        <f t="shared" si="5"/>
        <v>0</v>
      </c>
      <c r="O29" s="104">
        <f t="shared" si="5"/>
        <v>133519</v>
      </c>
      <c r="P29" s="104">
        <f t="shared" si="5"/>
        <v>103327</v>
      </c>
      <c r="Q29" s="104">
        <f t="shared" si="5"/>
        <v>73624</v>
      </c>
      <c r="R29" s="104">
        <f t="shared" si="5"/>
        <v>336866</v>
      </c>
      <c r="S29" s="105">
        <f t="shared" si="5"/>
        <v>0</v>
      </c>
      <c r="T29" s="27">
        <f t="shared" si="5"/>
        <v>73855</v>
      </c>
      <c r="U29" s="55">
        <f t="shared" si="4"/>
        <v>1771798</v>
      </c>
    </row>
    <row r="30" spans="1:21">
      <c r="A30" s="58" t="s">
        <v>61</v>
      </c>
      <c r="B30" s="106"/>
      <c r="C30" s="107"/>
      <c r="D30" s="106"/>
      <c r="E30" s="106"/>
      <c r="F30" s="106"/>
      <c r="G30" s="106"/>
      <c r="H30" s="139"/>
      <c r="I30" s="106"/>
      <c r="J30" s="107"/>
      <c r="K30" s="59"/>
      <c r="L30" s="106"/>
      <c r="M30" s="59"/>
      <c r="N30" s="107"/>
      <c r="O30" s="59"/>
      <c r="P30" s="106"/>
      <c r="Q30" s="59"/>
      <c r="R30" s="106"/>
      <c r="S30" s="107"/>
      <c r="T30" s="137"/>
      <c r="U30" s="55"/>
    </row>
    <row r="31" spans="1:21">
      <c r="A31" s="54" t="s">
        <v>56</v>
      </c>
      <c r="B31" s="102">
        <v>2630</v>
      </c>
      <c r="C31" s="103">
        <v>0</v>
      </c>
      <c r="D31" s="102">
        <v>0</v>
      </c>
      <c r="E31" s="102">
        <v>0</v>
      </c>
      <c r="F31" s="102">
        <v>348</v>
      </c>
      <c r="G31" s="102">
        <v>0</v>
      </c>
      <c r="H31" s="136">
        <v>1617</v>
      </c>
      <c r="I31" s="102">
        <v>78</v>
      </c>
      <c r="J31" s="103">
        <v>0</v>
      </c>
      <c r="K31" s="102">
        <v>6067</v>
      </c>
      <c r="L31" s="112">
        <v>4944</v>
      </c>
      <c r="M31" s="112">
        <v>165</v>
      </c>
      <c r="N31" s="113">
        <v>0</v>
      </c>
      <c r="O31" s="112">
        <v>2488</v>
      </c>
      <c r="P31" s="143">
        <v>-85</v>
      </c>
      <c r="Q31" s="112">
        <v>-97</v>
      </c>
      <c r="R31" s="112">
        <v>12552</v>
      </c>
      <c r="S31" s="113">
        <v>0</v>
      </c>
      <c r="T31" s="137">
        <v>1756</v>
      </c>
      <c r="U31" s="55">
        <f t="shared" ref="U31:U36" si="6">SUM(B31:T31)</f>
        <v>32463</v>
      </c>
    </row>
    <row r="32" spans="1:21">
      <c r="A32" s="56" t="s">
        <v>57</v>
      </c>
      <c r="B32" s="102">
        <v>57122</v>
      </c>
      <c r="C32" s="103">
        <v>0</v>
      </c>
      <c r="D32" s="102">
        <v>17997</v>
      </c>
      <c r="E32" s="102">
        <v>4811</v>
      </c>
      <c r="F32" s="102">
        <v>18087</v>
      </c>
      <c r="G32" s="102">
        <v>1631</v>
      </c>
      <c r="H32" s="136">
        <v>64919</v>
      </c>
      <c r="I32" s="102">
        <v>70218</v>
      </c>
      <c r="J32" s="103">
        <v>0</v>
      </c>
      <c r="K32" s="102">
        <v>90379</v>
      </c>
      <c r="L32" s="112">
        <v>215187</v>
      </c>
      <c r="M32" s="112">
        <v>57731</v>
      </c>
      <c r="N32" s="113">
        <v>0</v>
      </c>
      <c r="O32" s="112">
        <v>88865</v>
      </c>
      <c r="P32" s="112">
        <v>84486</v>
      </c>
      <c r="Q32" s="112">
        <v>62584</v>
      </c>
      <c r="R32" s="112">
        <v>113120</v>
      </c>
      <c r="S32" s="113">
        <v>0</v>
      </c>
      <c r="T32" s="137">
        <v>61641</v>
      </c>
      <c r="U32" s="55">
        <f t="shared" si="6"/>
        <v>1008778</v>
      </c>
    </row>
    <row r="33" spans="1:21">
      <c r="A33" s="56" t="s">
        <v>58</v>
      </c>
      <c r="B33" s="102">
        <v>7665</v>
      </c>
      <c r="C33" s="103">
        <v>0</v>
      </c>
      <c r="D33" s="102">
        <v>2</v>
      </c>
      <c r="E33" s="102">
        <v>0</v>
      </c>
      <c r="F33" s="102">
        <v>585</v>
      </c>
      <c r="G33" s="102">
        <v>0</v>
      </c>
      <c r="H33" s="136">
        <v>1316</v>
      </c>
      <c r="I33" s="102">
        <v>3</v>
      </c>
      <c r="J33" s="103">
        <v>0</v>
      </c>
      <c r="K33" s="102">
        <v>14654</v>
      </c>
      <c r="L33" s="140">
        <v>7352</v>
      </c>
      <c r="M33" s="112">
        <v>360</v>
      </c>
      <c r="N33" s="113">
        <v>0</v>
      </c>
      <c r="O33" s="112">
        <v>519</v>
      </c>
      <c r="P33" s="143">
        <v>0</v>
      </c>
      <c r="Q33" s="112">
        <v>125</v>
      </c>
      <c r="R33" s="112">
        <v>4545</v>
      </c>
      <c r="S33" s="113">
        <v>0</v>
      </c>
      <c r="T33" s="137">
        <v>0</v>
      </c>
      <c r="U33" s="55">
        <f t="shared" si="6"/>
        <v>37126</v>
      </c>
    </row>
    <row r="34" spans="1:21">
      <c r="A34" s="56" t="s">
        <v>59</v>
      </c>
      <c r="B34" s="102">
        <v>3405</v>
      </c>
      <c r="C34" s="103">
        <v>0</v>
      </c>
      <c r="D34" s="102">
        <v>21</v>
      </c>
      <c r="E34" s="102">
        <v>0</v>
      </c>
      <c r="F34" s="102">
        <v>999</v>
      </c>
      <c r="G34" s="102">
        <v>0</v>
      </c>
      <c r="H34" s="136">
        <v>901</v>
      </c>
      <c r="I34" s="102">
        <v>21</v>
      </c>
      <c r="J34" s="103">
        <v>0</v>
      </c>
      <c r="K34" s="102">
        <v>7981</v>
      </c>
      <c r="L34" s="112">
        <v>1404</v>
      </c>
      <c r="M34" s="112">
        <v>16</v>
      </c>
      <c r="N34" s="113">
        <v>0</v>
      </c>
      <c r="O34" s="112">
        <v>3824</v>
      </c>
      <c r="P34" s="112">
        <v>0</v>
      </c>
      <c r="Q34" s="112">
        <v>8</v>
      </c>
      <c r="R34" s="112">
        <v>8634</v>
      </c>
      <c r="S34" s="113">
        <v>0</v>
      </c>
      <c r="T34" s="137">
        <v>21</v>
      </c>
      <c r="U34" s="55">
        <f t="shared" si="6"/>
        <v>27235</v>
      </c>
    </row>
    <row r="35" spans="1:21">
      <c r="A35" s="56" t="s">
        <v>60</v>
      </c>
      <c r="B35" s="108">
        <v>15953</v>
      </c>
      <c r="C35" s="109">
        <v>0</v>
      </c>
      <c r="D35" s="108">
        <v>22</v>
      </c>
      <c r="E35" s="108">
        <v>0</v>
      </c>
      <c r="F35" s="108">
        <v>13803</v>
      </c>
      <c r="G35" s="108">
        <v>25</v>
      </c>
      <c r="H35" s="141">
        <v>54241</v>
      </c>
      <c r="I35" s="108">
        <v>152</v>
      </c>
      <c r="J35" s="109">
        <v>0</v>
      </c>
      <c r="K35" s="108">
        <v>1351</v>
      </c>
      <c r="L35" s="112">
        <v>10362</v>
      </c>
      <c r="M35" s="112">
        <v>2183</v>
      </c>
      <c r="N35" s="113">
        <v>0</v>
      </c>
      <c r="O35" s="112">
        <v>235</v>
      </c>
      <c r="P35" s="112">
        <v>1132</v>
      </c>
      <c r="Q35" s="112">
        <v>595</v>
      </c>
      <c r="R35" s="112">
        <v>70690</v>
      </c>
      <c r="S35" s="113">
        <v>0</v>
      </c>
      <c r="T35" s="137">
        <v>864</v>
      </c>
      <c r="U35" s="55">
        <f t="shared" si="6"/>
        <v>171608</v>
      </c>
    </row>
    <row r="36" spans="1:21">
      <c r="A36" s="62" t="s">
        <v>53</v>
      </c>
      <c r="B36" s="110">
        <f t="shared" ref="B36:T36" si="7">SUM(B31:B35)</f>
        <v>86775</v>
      </c>
      <c r="C36" s="111">
        <f t="shared" si="7"/>
        <v>0</v>
      </c>
      <c r="D36" s="110">
        <f t="shared" si="7"/>
        <v>18042</v>
      </c>
      <c r="E36" s="110">
        <f t="shared" si="7"/>
        <v>4811</v>
      </c>
      <c r="F36" s="110">
        <f t="shared" si="7"/>
        <v>33822</v>
      </c>
      <c r="G36" s="110">
        <f t="shared" si="7"/>
        <v>1656</v>
      </c>
      <c r="H36" s="142">
        <f t="shared" si="7"/>
        <v>122994</v>
      </c>
      <c r="I36" s="110">
        <f t="shared" si="7"/>
        <v>70472</v>
      </c>
      <c r="J36" s="111">
        <f t="shared" si="7"/>
        <v>0</v>
      </c>
      <c r="K36" s="110">
        <f t="shared" si="7"/>
        <v>120432</v>
      </c>
      <c r="L36" s="110">
        <f t="shared" si="7"/>
        <v>239249</v>
      </c>
      <c r="M36" s="110">
        <f t="shared" si="7"/>
        <v>60455</v>
      </c>
      <c r="N36" s="111">
        <f t="shared" si="7"/>
        <v>0</v>
      </c>
      <c r="O36" s="110">
        <f t="shared" si="7"/>
        <v>95931</v>
      </c>
      <c r="P36" s="110">
        <f t="shared" si="7"/>
        <v>85533</v>
      </c>
      <c r="Q36" s="110">
        <f t="shared" si="7"/>
        <v>63215</v>
      </c>
      <c r="R36" s="110">
        <f t="shared" si="7"/>
        <v>209541</v>
      </c>
      <c r="S36" s="111">
        <f t="shared" si="7"/>
        <v>0</v>
      </c>
      <c r="T36" s="35">
        <f t="shared" si="7"/>
        <v>64282</v>
      </c>
      <c r="U36" s="61">
        <f t="shared" si="6"/>
        <v>1277210</v>
      </c>
    </row>
    <row r="37" spans="1:21" ht="12" customHeight="1">
      <c r="A37" s="50" t="s">
        <v>62</v>
      </c>
      <c r="B37" s="106"/>
      <c r="C37" s="107"/>
      <c r="D37" s="106"/>
      <c r="E37" s="106"/>
      <c r="F37" s="106"/>
      <c r="G37" s="106"/>
      <c r="H37" s="139"/>
      <c r="I37" s="106"/>
      <c r="J37" s="107"/>
      <c r="K37" s="59"/>
      <c r="L37" s="106"/>
      <c r="M37" s="59"/>
      <c r="N37" s="107"/>
      <c r="O37" s="59"/>
      <c r="P37" s="106"/>
      <c r="Q37" s="59"/>
      <c r="R37" s="106"/>
      <c r="S37" s="107"/>
      <c r="T37" s="144"/>
      <c r="U37" s="51"/>
    </row>
    <row r="38" spans="1:21" ht="12" customHeight="1">
      <c r="A38" s="58" t="s">
        <v>63</v>
      </c>
      <c r="B38" s="106"/>
      <c r="C38" s="107"/>
      <c r="D38" s="106"/>
      <c r="E38" s="106"/>
      <c r="F38" s="106"/>
      <c r="G38" s="106"/>
      <c r="H38" s="139"/>
      <c r="I38" s="106"/>
      <c r="J38" s="107"/>
      <c r="K38" s="59"/>
      <c r="L38" s="106"/>
      <c r="M38" s="59"/>
      <c r="N38" s="107"/>
      <c r="O38" s="59"/>
      <c r="P38" s="106"/>
      <c r="Q38" s="59"/>
      <c r="R38" s="106"/>
      <c r="S38" s="107"/>
      <c r="T38" s="145"/>
      <c r="U38" s="51"/>
    </row>
    <row r="39" spans="1:21">
      <c r="A39" s="54" t="s">
        <v>56</v>
      </c>
      <c r="B39" s="102">
        <v>14707</v>
      </c>
      <c r="C39" s="103">
        <v>0</v>
      </c>
      <c r="D39" s="102">
        <v>313</v>
      </c>
      <c r="E39" s="102">
        <v>145</v>
      </c>
      <c r="F39" s="102">
        <v>6731</v>
      </c>
      <c r="G39" s="146">
        <v>0</v>
      </c>
      <c r="H39" s="136">
        <v>13283</v>
      </c>
      <c r="I39" s="102">
        <v>1875</v>
      </c>
      <c r="J39" s="103">
        <v>0</v>
      </c>
      <c r="K39" s="102">
        <v>22365</v>
      </c>
      <c r="L39" s="112">
        <v>8861</v>
      </c>
      <c r="M39" s="112">
        <v>633</v>
      </c>
      <c r="N39" s="113">
        <v>0</v>
      </c>
      <c r="O39" s="112">
        <v>10894</v>
      </c>
      <c r="P39" s="112">
        <v>438</v>
      </c>
      <c r="Q39" s="112">
        <v>3828</v>
      </c>
      <c r="R39" s="112">
        <v>55900</v>
      </c>
      <c r="S39" s="113">
        <v>0</v>
      </c>
      <c r="T39" s="137">
        <v>8298</v>
      </c>
      <c r="U39" s="55">
        <f t="shared" ref="U39:U44" si="8">SUM(B39:T39)</f>
        <v>148271</v>
      </c>
    </row>
    <row r="40" spans="1:21">
      <c r="A40" s="56" t="s">
        <v>57</v>
      </c>
      <c r="B40" s="102">
        <v>643</v>
      </c>
      <c r="C40" s="103">
        <v>0</v>
      </c>
      <c r="D40" s="102">
        <v>0</v>
      </c>
      <c r="E40" s="102">
        <v>0</v>
      </c>
      <c r="F40" s="102">
        <v>1</v>
      </c>
      <c r="G40" s="146">
        <v>0</v>
      </c>
      <c r="H40" s="136">
        <v>216</v>
      </c>
      <c r="I40" s="102">
        <v>0</v>
      </c>
      <c r="J40" s="103">
        <v>0</v>
      </c>
      <c r="K40" s="102">
        <v>0</v>
      </c>
      <c r="L40" s="112">
        <v>29</v>
      </c>
      <c r="M40" s="112">
        <v>0</v>
      </c>
      <c r="N40" s="113">
        <v>0</v>
      </c>
      <c r="O40" s="112">
        <v>138</v>
      </c>
      <c r="P40" s="112">
        <v>0</v>
      </c>
      <c r="Q40" s="112">
        <v>542</v>
      </c>
      <c r="R40" s="112">
        <v>376</v>
      </c>
      <c r="S40" s="113">
        <v>0</v>
      </c>
      <c r="T40" s="137">
        <v>1656</v>
      </c>
      <c r="U40" s="55">
        <f t="shared" si="8"/>
        <v>3601</v>
      </c>
    </row>
    <row r="41" spans="1:21">
      <c r="A41" s="56" t="s">
        <v>58</v>
      </c>
      <c r="B41" s="102">
        <v>4707</v>
      </c>
      <c r="C41" s="103">
        <v>0</v>
      </c>
      <c r="D41" s="102">
        <v>0</v>
      </c>
      <c r="E41" s="102">
        <v>0</v>
      </c>
      <c r="F41" s="102">
        <v>2564</v>
      </c>
      <c r="G41" s="103">
        <v>0</v>
      </c>
      <c r="H41" s="136">
        <v>2839</v>
      </c>
      <c r="I41" s="102">
        <v>506</v>
      </c>
      <c r="J41" s="103">
        <v>0</v>
      </c>
      <c r="K41" s="102">
        <v>10598</v>
      </c>
      <c r="L41" s="112">
        <v>256</v>
      </c>
      <c r="M41" s="112">
        <v>417</v>
      </c>
      <c r="N41" s="113">
        <v>0</v>
      </c>
      <c r="O41" s="112">
        <v>4938</v>
      </c>
      <c r="P41" s="112">
        <v>21</v>
      </c>
      <c r="Q41" s="112">
        <v>625</v>
      </c>
      <c r="R41" s="112">
        <v>8669</v>
      </c>
      <c r="S41" s="113">
        <v>0</v>
      </c>
      <c r="T41" s="137">
        <v>16</v>
      </c>
      <c r="U41" s="55">
        <f t="shared" si="8"/>
        <v>36156</v>
      </c>
    </row>
    <row r="42" spans="1:21">
      <c r="A42" s="56" t="s">
        <v>59</v>
      </c>
      <c r="B42" s="102">
        <v>17821</v>
      </c>
      <c r="C42" s="103">
        <v>0</v>
      </c>
      <c r="D42" s="102">
        <v>101</v>
      </c>
      <c r="E42" s="102">
        <v>10</v>
      </c>
      <c r="F42" s="102">
        <v>2928</v>
      </c>
      <c r="G42" s="103">
        <v>0</v>
      </c>
      <c r="H42" s="136">
        <v>1894</v>
      </c>
      <c r="I42" s="102">
        <v>824</v>
      </c>
      <c r="J42" s="103">
        <v>0</v>
      </c>
      <c r="K42" s="102">
        <v>2321</v>
      </c>
      <c r="L42" s="112">
        <v>993</v>
      </c>
      <c r="M42" s="112">
        <v>731</v>
      </c>
      <c r="N42" s="113">
        <v>0</v>
      </c>
      <c r="O42" s="112">
        <v>10628</v>
      </c>
      <c r="P42" s="112">
        <v>9</v>
      </c>
      <c r="Q42" s="112">
        <v>845</v>
      </c>
      <c r="R42" s="112">
        <v>8026</v>
      </c>
      <c r="S42" s="113">
        <v>0</v>
      </c>
      <c r="T42" s="137">
        <v>185</v>
      </c>
      <c r="U42" s="55">
        <f t="shared" si="8"/>
        <v>47316</v>
      </c>
    </row>
    <row r="43" spans="1:21">
      <c r="A43" s="56" t="s">
        <v>60</v>
      </c>
      <c r="B43" s="102">
        <v>17316</v>
      </c>
      <c r="C43" s="103">
        <v>0</v>
      </c>
      <c r="D43" s="102">
        <v>308</v>
      </c>
      <c r="E43" s="102">
        <v>142</v>
      </c>
      <c r="F43" s="102">
        <v>6592</v>
      </c>
      <c r="G43" s="103">
        <v>0</v>
      </c>
      <c r="H43" s="136">
        <v>7643</v>
      </c>
      <c r="I43" s="102">
        <v>1072</v>
      </c>
      <c r="J43" s="103">
        <v>0</v>
      </c>
      <c r="K43" s="102">
        <v>4757</v>
      </c>
      <c r="L43" s="112">
        <v>6568</v>
      </c>
      <c r="M43" s="112">
        <v>968</v>
      </c>
      <c r="N43" s="113">
        <v>0</v>
      </c>
      <c r="O43" s="112">
        <v>1860</v>
      </c>
      <c r="P43" s="112">
        <v>243</v>
      </c>
      <c r="Q43" s="112">
        <v>1930</v>
      </c>
      <c r="R43" s="112">
        <v>32960</v>
      </c>
      <c r="S43" s="113">
        <v>0</v>
      </c>
      <c r="T43" s="137">
        <v>340</v>
      </c>
      <c r="U43" s="55">
        <f t="shared" si="8"/>
        <v>82699</v>
      </c>
    </row>
    <row r="44" spans="1:21">
      <c r="A44" s="57" t="s">
        <v>53</v>
      </c>
      <c r="B44" s="104">
        <f t="shared" ref="B44:T44" si="9">SUM(B39:B43)</f>
        <v>55194</v>
      </c>
      <c r="C44" s="105">
        <f t="shared" si="9"/>
        <v>0</v>
      </c>
      <c r="D44" s="104">
        <f t="shared" si="9"/>
        <v>722</v>
      </c>
      <c r="E44" s="104">
        <f t="shared" si="9"/>
        <v>297</v>
      </c>
      <c r="F44" s="104">
        <f t="shared" si="9"/>
        <v>18816</v>
      </c>
      <c r="G44" s="105">
        <f t="shared" si="9"/>
        <v>0</v>
      </c>
      <c r="H44" s="138">
        <f t="shared" si="9"/>
        <v>25875</v>
      </c>
      <c r="I44" s="104">
        <f t="shared" si="9"/>
        <v>4277</v>
      </c>
      <c r="J44" s="105">
        <f t="shared" si="9"/>
        <v>0</v>
      </c>
      <c r="K44" s="104">
        <f t="shared" si="9"/>
        <v>40041</v>
      </c>
      <c r="L44" s="104">
        <f t="shared" si="9"/>
        <v>16707</v>
      </c>
      <c r="M44" s="104">
        <f t="shared" si="9"/>
        <v>2749</v>
      </c>
      <c r="N44" s="105">
        <f t="shared" si="9"/>
        <v>0</v>
      </c>
      <c r="O44" s="104">
        <f t="shared" si="9"/>
        <v>28458</v>
      </c>
      <c r="P44" s="104">
        <f t="shared" si="9"/>
        <v>711</v>
      </c>
      <c r="Q44" s="104">
        <f t="shared" si="9"/>
        <v>7770</v>
      </c>
      <c r="R44" s="104">
        <f t="shared" si="9"/>
        <v>105931</v>
      </c>
      <c r="S44" s="105">
        <f t="shared" si="9"/>
        <v>0</v>
      </c>
      <c r="T44" s="27">
        <f t="shared" si="9"/>
        <v>10495</v>
      </c>
      <c r="U44" s="55">
        <f t="shared" si="8"/>
        <v>318043</v>
      </c>
    </row>
    <row r="45" spans="1:21">
      <c r="A45" s="58" t="s">
        <v>64</v>
      </c>
      <c r="B45" s="106"/>
      <c r="C45" s="107"/>
      <c r="D45" s="106"/>
      <c r="E45" s="106"/>
      <c r="F45" s="106"/>
      <c r="G45" s="107"/>
      <c r="H45" s="139"/>
      <c r="I45" s="106"/>
      <c r="J45" s="107"/>
      <c r="K45" s="59"/>
      <c r="L45" s="106"/>
      <c r="M45" s="59"/>
      <c r="N45" s="107"/>
      <c r="O45" s="59"/>
      <c r="P45" s="106"/>
      <c r="Q45" s="59"/>
      <c r="R45" s="106"/>
      <c r="S45" s="107"/>
      <c r="T45" s="137"/>
      <c r="U45" s="55"/>
    </row>
    <row r="46" spans="1:21">
      <c r="A46" s="54" t="s">
        <v>56</v>
      </c>
      <c r="B46" s="102">
        <v>5548</v>
      </c>
      <c r="C46" s="103">
        <v>0</v>
      </c>
      <c r="D46" s="102">
        <v>206</v>
      </c>
      <c r="E46" s="102">
        <v>4</v>
      </c>
      <c r="F46" s="102">
        <v>2362</v>
      </c>
      <c r="G46" s="103">
        <v>0</v>
      </c>
      <c r="H46" s="136">
        <v>8338</v>
      </c>
      <c r="I46" s="102">
        <v>1099</v>
      </c>
      <c r="J46" s="103">
        <v>0</v>
      </c>
      <c r="K46" s="102">
        <v>16587</v>
      </c>
      <c r="L46" s="112">
        <v>4789</v>
      </c>
      <c r="M46" s="112">
        <v>123</v>
      </c>
      <c r="N46" s="113">
        <v>0</v>
      </c>
      <c r="O46" s="112">
        <v>4963</v>
      </c>
      <c r="P46" s="112">
        <v>328</v>
      </c>
      <c r="Q46" s="112">
        <v>1229</v>
      </c>
      <c r="R46" s="112">
        <v>31383</v>
      </c>
      <c r="S46" s="113">
        <v>0</v>
      </c>
      <c r="T46" s="137">
        <v>7718</v>
      </c>
      <c r="U46" s="55">
        <f t="shared" ref="U46:U51" si="10">SUM(B46:T46)</f>
        <v>84677</v>
      </c>
    </row>
    <row r="47" spans="1:21">
      <c r="A47" s="56" t="s">
        <v>57</v>
      </c>
      <c r="B47" s="102">
        <v>3610</v>
      </c>
      <c r="C47" s="103">
        <v>0</v>
      </c>
      <c r="D47" s="102">
        <v>3879</v>
      </c>
      <c r="E47" s="102">
        <v>248</v>
      </c>
      <c r="F47" s="102">
        <v>1744</v>
      </c>
      <c r="G47" s="103">
        <v>0</v>
      </c>
      <c r="H47" s="136">
        <v>10787</v>
      </c>
      <c r="I47" s="102">
        <v>13413</v>
      </c>
      <c r="J47" s="103">
        <v>0</v>
      </c>
      <c r="K47" s="102">
        <v>6042</v>
      </c>
      <c r="L47" s="112">
        <v>24582</v>
      </c>
      <c r="M47" s="112">
        <v>8445</v>
      </c>
      <c r="N47" s="113">
        <v>0</v>
      </c>
      <c r="O47" s="112">
        <v>3598</v>
      </c>
      <c r="P47" s="112">
        <v>13647</v>
      </c>
      <c r="Q47" s="112">
        <v>6249</v>
      </c>
      <c r="R47" s="112">
        <v>18732</v>
      </c>
      <c r="S47" s="113">
        <v>0</v>
      </c>
      <c r="T47" s="137">
        <v>19908</v>
      </c>
      <c r="U47" s="55">
        <f t="shared" si="10"/>
        <v>134884</v>
      </c>
    </row>
    <row r="48" spans="1:21">
      <c r="A48" s="56" t="s">
        <v>58</v>
      </c>
      <c r="B48" s="102">
        <v>1971</v>
      </c>
      <c r="C48" s="103">
        <v>0</v>
      </c>
      <c r="D48" s="102">
        <v>7</v>
      </c>
      <c r="E48" s="102">
        <v>0</v>
      </c>
      <c r="F48" s="102">
        <v>701</v>
      </c>
      <c r="G48" s="103">
        <v>0</v>
      </c>
      <c r="H48" s="136">
        <v>1856</v>
      </c>
      <c r="I48" s="102">
        <v>195</v>
      </c>
      <c r="J48" s="103">
        <v>0</v>
      </c>
      <c r="K48" s="102">
        <v>4664</v>
      </c>
      <c r="L48" s="112">
        <v>1561</v>
      </c>
      <c r="M48" s="112">
        <v>54</v>
      </c>
      <c r="N48" s="113">
        <v>0</v>
      </c>
      <c r="O48" s="112">
        <v>681</v>
      </c>
      <c r="P48" s="143">
        <v>-17</v>
      </c>
      <c r="Q48" s="112">
        <v>241</v>
      </c>
      <c r="R48" s="112">
        <v>5270</v>
      </c>
      <c r="S48" s="113">
        <v>0</v>
      </c>
      <c r="T48" s="137">
        <v>76</v>
      </c>
      <c r="U48" s="55">
        <f t="shared" si="10"/>
        <v>17260</v>
      </c>
    </row>
    <row r="49" spans="1:21">
      <c r="A49" s="56" t="s">
        <v>59</v>
      </c>
      <c r="B49" s="102">
        <v>7268</v>
      </c>
      <c r="C49" s="103">
        <v>0</v>
      </c>
      <c r="D49" s="102">
        <v>16</v>
      </c>
      <c r="E49" s="102">
        <v>0</v>
      </c>
      <c r="F49" s="102">
        <v>1515</v>
      </c>
      <c r="G49" s="103">
        <v>0</v>
      </c>
      <c r="H49" s="136">
        <v>1332</v>
      </c>
      <c r="I49" s="102">
        <v>214</v>
      </c>
      <c r="J49" s="103">
        <v>0</v>
      </c>
      <c r="K49" s="102">
        <v>4506</v>
      </c>
      <c r="L49" s="112">
        <v>1120</v>
      </c>
      <c r="M49" s="112">
        <v>23</v>
      </c>
      <c r="N49" s="113">
        <v>0</v>
      </c>
      <c r="O49" s="112">
        <v>3178</v>
      </c>
      <c r="P49" s="112">
        <v>5</v>
      </c>
      <c r="Q49" s="112">
        <v>108</v>
      </c>
      <c r="R49" s="112">
        <v>7337</v>
      </c>
      <c r="S49" s="113">
        <v>0</v>
      </c>
      <c r="T49" s="137">
        <v>136</v>
      </c>
      <c r="U49" s="55">
        <f t="shared" si="10"/>
        <v>26758</v>
      </c>
    </row>
    <row r="50" spans="1:21">
      <c r="A50" s="56" t="s">
        <v>60</v>
      </c>
      <c r="B50" s="108">
        <v>7321</v>
      </c>
      <c r="C50" s="109">
        <v>0</v>
      </c>
      <c r="D50" s="108">
        <v>141</v>
      </c>
      <c r="E50" s="108">
        <v>2</v>
      </c>
      <c r="F50" s="108">
        <v>10720</v>
      </c>
      <c r="G50" s="109">
        <v>0</v>
      </c>
      <c r="H50" s="141">
        <v>4707</v>
      </c>
      <c r="I50" s="108">
        <v>524</v>
      </c>
      <c r="J50" s="109">
        <v>0</v>
      </c>
      <c r="K50" s="108">
        <v>3320</v>
      </c>
      <c r="L50" s="112">
        <v>6151</v>
      </c>
      <c r="M50" s="112">
        <v>195</v>
      </c>
      <c r="N50" s="113">
        <v>0</v>
      </c>
      <c r="O50" s="112">
        <v>210</v>
      </c>
      <c r="P50" s="112">
        <v>315</v>
      </c>
      <c r="Q50" s="112">
        <v>560</v>
      </c>
      <c r="R50" s="112">
        <v>21357</v>
      </c>
      <c r="S50" s="113">
        <v>0</v>
      </c>
      <c r="T50" s="137">
        <v>1323</v>
      </c>
      <c r="U50" s="63">
        <f t="shared" si="10"/>
        <v>56846</v>
      </c>
    </row>
    <row r="51" spans="1:21">
      <c r="A51" s="62" t="s">
        <v>53</v>
      </c>
      <c r="B51" s="110">
        <f t="shared" ref="B51:T51" si="11">SUM(B46:B50)</f>
        <v>25718</v>
      </c>
      <c r="C51" s="111">
        <f t="shared" si="11"/>
        <v>0</v>
      </c>
      <c r="D51" s="110">
        <f t="shared" si="11"/>
        <v>4249</v>
      </c>
      <c r="E51" s="110">
        <f t="shared" si="11"/>
        <v>254</v>
      </c>
      <c r="F51" s="110">
        <f t="shared" si="11"/>
        <v>17042</v>
      </c>
      <c r="G51" s="111">
        <f t="shared" si="11"/>
        <v>0</v>
      </c>
      <c r="H51" s="142">
        <f t="shared" si="11"/>
        <v>27020</v>
      </c>
      <c r="I51" s="110">
        <f t="shared" si="11"/>
        <v>15445</v>
      </c>
      <c r="J51" s="111">
        <f t="shared" si="11"/>
        <v>0</v>
      </c>
      <c r="K51" s="110">
        <f t="shared" si="11"/>
        <v>35119</v>
      </c>
      <c r="L51" s="110">
        <f t="shared" si="11"/>
        <v>38203</v>
      </c>
      <c r="M51" s="110">
        <f t="shared" si="11"/>
        <v>8840</v>
      </c>
      <c r="N51" s="111">
        <f t="shared" si="11"/>
        <v>0</v>
      </c>
      <c r="O51" s="110">
        <f t="shared" si="11"/>
        <v>12630</v>
      </c>
      <c r="P51" s="110">
        <f t="shared" si="11"/>
        <v>14278</v>
      </c>
      <c r="Q51" s="110">
        <f t="shared" si="11"/>
        <v>8387</v>
      </c>
      <c r="R51" s="110">
        <f t="shared" si="11"/>
        <v>84079</v>
      </c>
      <c r="S51" s="111">
        <f t="shared" si="11"/>
        <v>0</v>
      </c>
      <c r="T51" s="35">
        <f t="shared" si="11"/>
        <v>29161</v>
      </c>
      <c r="U51" s="64">
        <f t="shared" si="10"/>
        <v>320425</v>
      </c>
    </row>
  </sheetData>
  <mergeCells count="2">
    <mergeCell ref="B2:U2"/>
    <mergeCell ref="G1:O1"/>
  </mergeCells>
  <phoneticPr fontId="5" type="noConversion"/>
  <printOptions horizontalCentered="1"/>
  <pageMargins left="0" right="0" top="0.5" bottom="0.5" header="0" footer="0"/>
  <pageSetup paperSize="9" scale="80" orientation="landscape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1"/>
  <sheetViews>
    <sheetView workbookViewId="0">
      <pane xSplit="1" ySplit="6" topLeftCell="B28" activePane="bottomRight" state="frozen"/>
      <selection pane="topRight" activeCell="B1" sqref="B1"/>
      <selection pane="bottomLeft" activeCell="A7" sqref="A7"/>
      <selection pane="bottomRight" activeCell="E4" sqref="E4"/>
    </sheetView>
  </sheetViews>
  <sheetFormatPr defaultRowHeight="12.75"/>
  <cols>
    <col min="1" max="1" width="18.5703125" style="65" customWidth="1"/>
    <col min="2" max="2" width="15.85546875" style="65" bestFit="1" customWidth="1"/>
    <col min="3" max="3" width="5.7109375" style="65" customWidth="1"/>
    <col min="4" max="4" width="13.7109375" style="65" bestFit="1" customWidth="1"/>
    <col min="5" max="6" width="9.42578125" style="65" bestFit="1" customWidth="1"/>
    <col min="7" max="7" width="11" style="65" bestFit="1" customWidth="1"/>
    <col min="8" max="8" width="11.28515625" style="65" bestFit="1" customWidth="1"/>
    <col min="9" max="9" width="9.7109375" style="65" bestFit="1" customWidth="1"/>
    <col min="10" max="10" width="4.140625" style="65" hidden="1" customWidth="1"/>
    <col min="11" max="11" width="14.5703125" style="65" customWidth="1"/>
    <col min="12" max="12" width="11" style="65" bestFit="1" customWidth="1"/>
    <col min="13" max="13" width="9.5703125" style="65" customWidth="1"/>
    <col min="14" max="14" width="9.28515625" style="65" bestFit="1" customWidth="1"/>
    <col min="15" max="15" width="13.28515625" style="65" bestFit="1" customWidth="1"/>
    <col min="16" max="16" width="9.140625" style="66" hidden="1" customWidth="1"/>
    <col min="17" max="17" width="11.28515625" style="65" bestFit="1" customWidth="1"/>
    <col min="18" max="18" width="11" style="65" bestFit="1" customWidth="1"/>
    <col min="19" max="19" width="11.28515625" style="65" bestFit="1" customWidth="1"/>
    <col min="20" max="20" width="17.7109375" style="70" bestFit="1" customWidth="1"/>
    <col min="21" max="23" width="9.140625" style="65"/>
    <col min="24" max="24" width="9.7109375" style="65" bestFit="1" customWidth="1"/>
    <col min="25" max="16384" width="9.140625" style="65"/>
  </cols>
  <sheetData>
    <row r="1" spans="1:22">
      <c r="T1" s="115" t="s">
        <v>78</v>
      </c>
    </row>
    <row r="2" spans="1:22">
      <c r="A2" s="149" t="s">
        <v>79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</row>
    <row r="3" spans="1:22">
      <c r="A3" s="149" t="s">
        <v>66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</row>
    <row r="4" spans="1:22" s="70" customFormat="1" ht="12.75" customHeight="1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8"/>
      <c r="Q4" s="67"/>
      <c r="R4" s="67"/>
      <c r="S4" s="67"/>
      <c r="T4" s="69" t="s">
        <v>67</v>
      </c>
    </row>
    <row r="5" spans="1:22" s="66" customFormat="1" ht="11.25" customHeight="1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68"/>
    </row>
    <row r="6" spans="1:22" s="77" customFormat="1" ht="25.5">
      <c r="A6" s="74"/>
      <c r="B6" s="74" t="s">
        <v>68</v>
      </c>
      <c r="C6" s="74" t="s">
        <v>35</v>
      </c>
      <c r="D6" s="74" t="s">
        <v>69</v>
      </c>
      <c r="E6" s="74" t="s">
        <v>36</v>
      </c>
      <c r="F6" s="74" t="s">
        <v>37</v>
      </c>
      <c r="G6" s="74" t="s">
        <v>70</v>
      </c>
      <c r="H6" s="74" t="s">
        <v>71</v>
      </c>
      <c r="I6" s="74" t="s">
        <v>41</v>
      </c>
      <c r="J6" s="72" t="s">
        <v>72</v>
      </c>
      <c r="K6" s="74" t="s">
        <v>73</v>
      </c>
      <c r="L6" s="74" t="s">
        <v>74</v>
      </c>
      <c r="M6" s="74" t="s">
        <v>75</v>
      </c>
      <c r="N6" s="74" t="s">
        <v>76</v>
      </c>
      <c r="O6" s="74" t="s">
        <v>77</v>
      </c>
      <c r="P6" s="72" t="s">
        <v>46</v>
      </c>
      <c r="Q6" s="74" t="s">
        <v>47</v>
      </c>
      <c r="R6" s="75" t="s">
        <v>49</v>
      </c>
      <c r="S6" s="74" t="s">
        <v>50</v>
      </c>
      <c r="T6" s="74" t="s">
        <v>53</v>
      </c>
    </row>
    <row r="7" spans="1:22" s="77" customFormat="1" ht="12" customHeight="1">
      <c r="A7" s="78" t="s">
        <v>54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80"/>
    </row>
    <row r="8" spans="1:22" ht="12" customHeight="1">
      <c r="A8" s="81" t="s">
        <v>55</v>
      </c>
      <c r="B8" s="82"/>
      <c r="C8" s="82"/>
      <c r="D8" s="83"/>
      <c r="E8" s="82"/>
      <c r="F8" s="82"/>
      <c r="G8" s="82"/>
      <c r="H8" s="82"/>
      <c r="I8" s="82"/>
      <c r="J8" s="82"/>
      <c r="K8" s="82"/>
      <c r="L8" s="82"/>
      <c r="M8" s="82"/>
      <c r="N8" s="82"/>
      <c r="O8" s="83"/>
      <c r="P8" s="82"/>
      <c r="Q8" s="82"/>
      <c r="R8" s="82"/>
      <c r="S8" s="82"/>
      <c r="T8" s="80"/>
    </row>
    <row r="9" spans="1:22">
      <c r="A9" s="84" t="s">
        <v>56</v>
      </c>
      <c r="B9" s="84">
        <v>110432</v>
      </c>
      <c r="C9" s="82">
        <v>0</v>
      </c>
      <c r="D9" s="84">
        <v>6274.0029999999997</v>
      </c>
      <c r="E9" s="84">
        <v>1488.8330000000001</v>
      </c>
      <c r="F9" s="84">
        <v>568.64400000000001</v>
      </c>
      <c r="G9" s="84">
        <v>70293</v>
      </c>
      <c r="H9" s="84">
        <v>0</v>
      </c>
      <c r="I9" s="84">
        <v>6679.808</v>
      </c>
      <c r="J9" s="82"/>
      <c r="K9" s="82">
        <v>50114.159</v>
      </c>
      <c r="L9" s="84">
        <v>131951.21</v>
      </c>
      <c r="M9" s="84">
        <v>41172.273999999998</v>
      </c>
      <c r="N9" s="84">
        <v>50771.614000000001</v>
      </c>
      <c r="O9" s="84">
        <v>5208.4809999999998</v>
      </c>
      <c r="P9" s="82">
        <v>0</v>
      </c>
      <c r="Q9" s="84">
        <v>38387.182999999997</v>
      </c>
      <c r="R9" s="84">
        <v>18111.677</v>
      </c>
      <c r="S9" s="84">
        <v>161485</v>
      </c>
      <c r="T9" s="80">
        <f t="shared" ref="T9:T14" si="0">SUM(B9:S9)</f>
        <v>692937.88599999994</v>
      </c>
      <c r="U9" s="116"/>
    </row>
    <row r="10" spans="1:22">
      <c r="A10" s="84" t="s">
        <v>57</v>
      </c>
      <c r="B10" s="84">
        <v>78674</v>
      </c>
      <c r="C10" s="82">
        <v>0</v>
      </c>
      <c r="D10" s="84">
        <v>121834.32799999999</v>
      </c>
      <c r="E10" s="84">
        <v>38891.15</v>
      </c>
      <c r="F10" s="84">
        <v>6860.7889999999998</v>
      </c>
      <c r="G10" s="84">
        <v>37816</v>
      </c>
      <c r="H10" s="84">
        <v>0</v>
      </c>
      <c r="I10" s="84">
        <v>93055.941999999995</v>
      </c>
      <c r="J10" s="82"/>
      <c r="K10" s="82">
        <v>78724.528999999995</v>
      </c>
      <c r="L10" s="84">
        <v>107305.454</v>
      </c>
      <c r="M10" s="84">
        <v>270126.39399999997</v>
      </c>
      <c r="N10" s="84">
        <v>100430.573</v>
      </c>
      <c r="O10" s="84">
        <v>72803.423999999999</v>
      </c>
      <c r="P10" s="82">
        <v>0</v>
      </c>
      <c r="Q10" s="84">
        <v>92815.072</v>
      </c>
      <c r="R10" s="84">
        <v>75902.237999999998</v>
      </c>
      <c r="S10" s="84">
        <v>128881</v>
      </c>
      <c r="T10" s="80">
        <f t="shared" si="0"/>
        <v>1304120.8929999997</v>
      </c>
      <c r="U10" s="116"/>
    </row>
    <row r="11" spans="1:22">
      <c r="A11" s="84" t="s">
        <v>58</v>
      </c>
      <c r="B11" s="84">
        <v>45054</v>
      </c>
      <c r="C11" s="82">
        <v>0</v>
      </c>
      <c r="D11" s="84">
        <v>4937.1139999999996</v>
      </c>
      <c r="E11" s="84">
        <v>495.678</v>
      </c>
      <c r="F11" s="84">
        <v>4.3550000000000004</v>
      </c>
      <c r="G11" s="84">
        <v>7797</v>
      </c>
      <c r="H11" s="84">
        <v>0</v>
      </c>
      <c r="I11" s="84">
        <v>695.35900000000004</v>
      </c>
      <c r="J11" s="82"/>
      <c r="K11" s="82">
        <v>17754.213</v>
      </c>
      <c r="L11" s="84">
        <v>83853.758000000002</v>
      </c>
      <c r="M11" s="84">
        <v>9645.1880000000001</v>
      </c>
      <c r="N11" s="84">
        <v>1126.2439999999999</v>
      </c>
      <c r="O11" s="84">
        <v>2921.5450000000001</v>
      </c>
      <c r="P11" s="82">
        <v>0</v>
      </c>
      <c r="Q11" s="84">
        <v>12898.276</v>
      </c>
      <c r="R11" s="84">
        <v>3164.893</v>
      </c>
      <c r="S11" s="84">
        <v>43947</v>
      </c>
      <c r="T11" s="80">
        <f t="shared" si="0"/>
        <v>234294.62300000005</v>
      </c>
    </row>
    <row r="12" spans="1:22">
      <c r="A12" s="84" t="s">
        <v>59</v>
      </c>
      <c r="B12" s="84">
        <v>155840</v>
      </c>
      <c r="C12" s="82">
        <v>0</v>
      </c>
      <c r="D12" s="84">
        <v>204.96600000000001</v>
      </c>
      <c r="E12" s="84">
        <v>561.16300000000001</v>
      </c>
      <c r="F12" s="84">
        <v>30.574999999999999</v>
      </c>
      <c r="G12" s="84">
        <v>12425</v>
      </c>
      <c r="H12" s="84">
        <v>0</v>
      </c>
      <c r="I12" s="84">
        <v>2168.6729999999998</v>
      </c>
      <c r="J12" s="82"/>
      <c r="K12" s="82">
        <v>10995.531000000001</v>
      </c>
      <c r="L12" s="84">
        <v>52029.292999999998</v>
      </c>
      <c r="M12" s="84">
        <v>9932.3559999999998</v>
      </c>
      <c r="N12" s="84">
        <v>4823.1279999999997</v>
      </c>
      <c r="O12" s="84">
        <v>1824.366</v>
      </c>
      <c r="P12" s="82">
        <v>0</v>
      </c>
      <c r="Q12" s="84">
        <v>116004.302</v>
      </c>
      <c r="R12" s="84">
        <v>2726.0169999999998</v>
      </c>
      <c r="S12" s="84">
        <v>80896</v>
      </c>
      <c r="T12" s="80">
        <f t="shared" si="0"/>
        <v>450461.37</v>
      </c>
    </row>
    <row r="13" spans="1:22">
      <c r="A13" s="84" t="s">
        <v>60</v>
      </c>
      <c r="B13" s="84">
        <v>80596</v>
      </c>
      <c r="C13" s="82">
        <v>0</v>
      </c>
      <c r="D13" s="84">
        <v>1965.7139999999999</v>
      </c>
      <c r="E13" s="84">
        <v>2116.1579999999999</v>
      </c>
      <c r="F13" s="84">
        <v>562.28499999999997</v>
      </c>
      <c r="G13" s="84">
        <v>64476</v>
      </c>
      <c r="H13" s="84">
        <v>0</v>
      </c>
      <c r="I13" s="84">
        <v>6066.7219999999998</v>
      </c>
      <c r="J13" s="82"/>
      <c r="K13" s="82">
        <v>98874.154999999999</v>
      </c>
      <c r="L13" s="84">
        <v>24904.15</v>
      </c>
      <c r="M13" s="84">
        <v>46119.828000000001</v>
      </c>
      <c r="N13" s="84">
        <v>19329.155999999999</v>
      </c>
      <c r="O13" s="84">
        <v>9946.3549999999996</v>
      </c>
      <c r="P13" s="82">
        <v>0</v>
      </c>
      <c r="Q13" s="84">
        <v>4931.8050000000003</v>
      </c>
      <c r="R13" s="84">
        <v>12268.566000000001</v>
      </c>
      <c r="S13" s="84">
        <v>261504</v>
      </c>
      <c r="T13" s="80">
        <f t="shared" si="0"/>
        <v>633660.89399999997</v>
      </c>
    </row>
    <row r="14" spans="1:22">
      <c r="A14" s="85" t="s">
        <v>53</v>
      </c>
      <c r="B14" s="84">
        <v>470596</v>
      </c>
      <c r="C14" s="82">
        <v>0</v>
      </c>
      <c r="D14" s="84">
        <v>135216.12499999997</v>
      </c>
      <c r="E14" s="84">
        <v>43552.982000000004</v>
      </c>
      <c r="F14" s="84">
        <v>8026.6479999999992</v>
      </c>
      <c r="G14" s="84">
        <v>192807</v>
      </c>
      <c r="H14" s="84">
        <v>0</v>
      </c>
      <c r="I14" s="84">
        <v>108666.50399999999</v>
      </c>
      <c r="J14" s="82">
        <f>SUM(J9:J13)</f>
        <v>0</v>
      </c>
      <c r="K14" s="82">
        <v>256462.58699999997</v>
      </c>
      <c r="L14" s="84">
        <v>400043.86500000005</v>
      </c>
      <c r="M14" s="84">
        <v>376996.04</v>
      </c>
      <c r="N14" s="84">
        <v>176480.715</v>
      </c>
      <c r="O14" s="84">
        <v>92704.170999999988</v>
      </c>
      <c r="P14" s="82">
        <v>0</v>
      </c>
      <c r="Q14" s="84">
        <v>265036.63800000004</v>
      </c>
      <c r="R14" s="84">
        <v>112173.39099999999</v>
      </c>
      <c r="S14" s="84">
        <v>676713</v>
      </c>
      <c r="T14" s="80">
        <f t="shared" si="0"/>
        <v>3315475.6660000002</v>
      </c>
      <c r="V14" s="117"/>
    </row>
    <row r="15" spans="1:22">
      <c r="A15" s="86" t="s">
        <v>61</v>
      </c>
      <c r="B15" s="84"/>
      <c r="C15" s="82"/>
      <c r="D15" s="84"/>
      <c r="E15" s="84"/>
      <c r="F15" s="84"/>
      <c r="G15" s="84"/>
      <c r="H15" s="84"/>
      <c r="I15" s="84"/>
      <c r="J15" s="82"/>
      <c r="K15" s="82"/>
      <c r="L15" s="84"/>
      <c r="M15" s="84"/>
      <c r="N15" s="84"/>
      <c r="O15" s="84"/>
      <c r="P15" s="82"/>
      <c r="Q15" s="84"/>
      <c r="R15" s="84"/>
      <c r="S15" s="84"/>
      <c r="T15" s="80"/>
    </row>
    <row r="16" spans="1:22">
      <c r="A16" s="84" t="s">
        <v>56</v>
      </c>
      <c r="B16" s="84">
        <v>5154</v>
      </c>
      <c r="C16" s="82">
        <v>0</v>
      </c>
      <c r="D16" s="84">
        <v>1493.4449999999999</v>
      </c>
      <c r="E16" s="84">
        <v>442.279</v>
      </c>
      <c r="F16" s="84">
        <v>102.14700000000001</v>
      </c>
      <c r="G16" s="84">
        <v>1074</v>
      </c>
      <c r="H16" s="84">
        <v>0</v>
      </c>
      <c r="I16" s="84">
        <v>372.54399999999998</v>
      </c>
      <c r="J16" s="82"/>
      <c r="K16" s="82">
        <v>11129.897999999999</v>
      </c>
      <c r="L16" s="84">
        <v>20312.787</v>
      </c>
      <c r="M16" s="84">
        <v>9526.616</v>
      </c>
      <c r="N16" s="84">
        <v>15661.66</v>
      </c>
      <c r="O16" s="84">
        <v>816.80700000000002</v>
      </c>
      <c r="P16" s="82"/>
      <c r="Q16" s="84">
        <v>3378.6089999999999</v>
      </c>
      <c r="R16" s="84">
        <v>1447.3</v>
      </c>
      <c r="S16" s="84">
        <v>24271</v>
      </c>
      <c r="T16" s="80">
        <f t="shared" ref="T16:T21" si="1">SUM(B16:S16)</f>
        <v>95183.092000000004</v>
      </c>
    </row>
    <row r="17" spans="1:23">
      <c r="A17" s="84" t="s">
        <v>57</v>
      </c>
      <c r="B17" s="84">
        <v>62240</v>
      </c>
      <c r="C17" s="82">
        <v>0</v>
      </c>
      <c r="D17" s="84">
        <v>118141</v>
      </c>
      <c r="E17" s="84">
        <v>36430.716</v>
      </c>
      <c r="F17" s="84">
        <v>6047.2370000000001</v>
      </c>
      <c r="G17" s="84">
        <v>34090</v>
      </c>
      <c r="H17" s="84">
        <v>0</v>
      </c>
      <c r="I17" s="84">
        <v>81241.078999999998</v>
      </c>
      <c r="J17" s="82"/>
      <c r="K17" s="82">
        <v>71693.822</v>
      </c>
      <c r="L17" s="84">
        <v>93160.835000000006</v>
      </c>
      <c r="M17" s="84">
        <v>249539.182</v>
      </c>
      <c r="N17" s="84">
        <v>87502.804999999993</v>
      </c>
      <c r="O17" s="84">
        <v>66512.479999999996</v>
      </c>
      <c r="P17" s="82"/>
      <c r="Q17" s="84">
        <v>82634.082999999999</v>
      </c>
      <c r="R17" s="84">
        <v>69255.255999999994</v>
      </c>
      <c r="S17" s="84">
        <v>111212</v>
      </c>
      <c r="T17" s="80">
        <f t="shared" si="1"/>
        <v>1169700.4949999999</v>
      </c>
    </row>
    <row r="18" spans="1:23">
      <c r="A18" s="84" t="s">
        <v>58</v>
      </c>
      <c r="B18" s="84">
        <v>10541</v>
      </c>
      <c r="C18" s="82">
        <v>0</v>
      </c>
      <c r="D18" s="84">
        <v>4203.8950000000004</v>
      </c>
      <c r="E18" s="84">
        <v>448.24700000000001</v>
      </c>
      <c r="F18" s="84">
        <v>4.3550000000000004</v>
      </c>
      <c r="G18" s="84">
        <v>1319</v>
      </c>
      <c r="H18" s="84">
        <v>0</v>
      </c>
      <c r="I18" s="84">
        <v>102.16800000000001</v>
      </c>
      <c r="J18" s="82"/>
      <c r="K18" s="82">
        <v>7031.4059999999999</v>
      </c>
      <c r="L18" s="84">
        <v>26517.18</v>
      </c>
      <c r="M18" s="84">
        <v>5481.5990000000002</v>
      </c>
      <c r="N18" s="84">
        <v>1069.932</v>
      </c>
      <c r="O18" s="84">
        <v>525.87800000000004</v>
      </c>
      <c r="P18" s="82"/>
      <c r="Q18" s="84">
        <v>842.529</v>
      </c>
      <c r="R18" s="84">
        <v>12.75</v>
      </c>
      <c r="S18" s="84">
        <v>13887</v>
      </c>
      <c r="T18" s="80">
        <f t="shared" si="1"/>
        <v>71986.939000000013</v>
      </c>
    </row>
    <row r="19" spans="1:23">
      <c r="A19" s="84" t="s">
        <v>59</v>
      </c>
      <c r="B19" s="84">
        <v>17050</v>
      </c>
      <c r="C19" s="82">
        <v>0</v>
      </c>
      <c r="D19" s="84">
        <v>18.879000000000001</v>
      </c>
      <c r="E19" s="84">
        <v>134.649</v>
      </c>
      <c r="F19" s="84">
        <v>0</v>
      </c>
      <c r="G19" s="84">
        <v>1293</v>
      </c>
      <c r="H19" s="84">
        <v>0</v>
      </c>
      <c r="I19" s="84">
        <v>400.59500000000003</v>
      </c>
      <c r="J19" s="82"/>
      <c r="K19" s="82">
        <v>4617.2539999999999</v>
      </c>
      <c r="L19" s="84">
        <v>31685.608</v>
      </c>
      <c r="M19" s="84">
        <v>3793.9409999999998</v>
      </c>
      <c r="N19" s="84">
        <v>3080.652</v>
      </c>
      <c r="O19" s="84">
        <v>429.58100000000002</v>
      </c>
      <c r="P19" s="82"/>
      <c r="Q19" s="84">
        <v>11825.950999999999</v>
      </c>
      <c r="R19" s="84">
        <v>281.39499999999998</v>
      </c>
      <c r="S19" s="84">
        <v>31173</v>
      </c>
      <c r="T19" s="80">
        <f t="shared" si="1"/>
        <v>105784.505</v>
      </c>
    </row>
    <row r="20" spans="1:23">
      <c r="A20" s="84" t="s">
        <v>60</v>
      </c>
      <c r="B20" s="84">
        <v>33464</v>
      </c>
      <c r="C20" s="82">
        <v>0</v>
      </c>
      <c r="D20" s="84">
        <v>1670.4069999999999</v>
      </c>
      <c r="E20" s="84">
        <v>1081.056</v>
      </c>
      <c r="F20" s="84">
        <v>38.167999999999999</v>
      </c>
      <c r="G20" s="84">
        <v>16861.324000000001</v>
      </c>
      <c r="H20" s="84">
        <v>0</v>
      </c>
      <c r="I20" s="84">
        <v>815.87099999999998</v>
      </c>
      <c r="J20" s="82"/>
      <c r="K20" s="82">
        <v>79146.592999999993</v>
      </c>
      <c r="L20" s="84">
        <v>2445.2289999999998</v>
      </c>
      <c r="M20" s="84">
        <v>31043.599999999999</v>
      </c>
      <c r="N20" s="84">
        <v>7206.9350000000004</v>
      </c>
      <c r="O20" s="84">
        <v>2146.163</v>
      </c>
      <c r="P20" s="82"/>
      <c r="Q20" s="84">
        <v>580.46100000000001</v>
      </c>
      <c r="R20" s="84">
        <v>2290.3180000000002</v>
      </c>
      <c r="S20" s="84">
        <v>81905</v>
      </c>
      <c r="T20" s="80">
        <f t="shared" si="1"/>
        <v>260695.125</v>
      </c>
    </row>
    <row r="21" spans="1:23">
      <c r="A21" s="85" t="s">
        <v>53</v>
      </c>
      <c r="B21" s="84">
        <v>128449</v>
      </c>
      <c r="C21" s="82">
        <v>0</v>
      </c>
      <c r="D21" s="84">
        <v>125527.62600000002</v>
      </c>
      <c r="E21" s="84">
        <v>38536.947</v>
      </c>
      <c r="F21" s="84">
        <v>6191.9069999999992</v>
      </c>
      <c r="G21" s="84">
        <v>54637.324000000001</v>
      </c>
      <c r="H21" s="84">
        <v>0</v>
      </c>
      <c r="I21" s="84">
        <v>82932.256999999998</v>
      </c>
      <c r="J21" s="82">
        <f>SUM(J16:J20)</f>
        <v>0</v>
      </c>
      <c r="K21" s="82">
        <v>173618.973</v>
      </c>
      <c r="L21" s="84">
        <v>174121.639</v>
      </c>
      <c r="M21" s="84">
        <v>299384.93799999997</v>
      </c>
      <c r="N21" s="84">
        <v>114521.984</v>
      </c>
      <c r="O21" s="84">
        <v>70430.909</v>
      </c>
      <c r="P21" s="82">
        <v>0</v>
      </c>
      <c r="Q21" s="84">
        <v>99261.632999999987</v>
      </c>
      <c r="R21" s="84">
        <v>73287.019</v>
      </c>
      <c r="S21" s="84">
        <v>262448</v>
      </c>
      <c r="T21" s="80">
        <f t="shared" si="1"/>
        <v>1703350.156</v>
      </c>
    </row>
    <row r="22" spans="1:23" ht="12" customHeight="1">
      <c r="A22" s="78" t="s">
        <v>5</v>
      </c>
      <c r="B22" s="84"/>
      <c r="C22" s="82"/>
      <c r="D22" s="84"/>
      <c r="E22" s="84"/>
      <c r="F22" s="84"/>
      <c r="G22" s="84"/>
      <c r="H22" s="84"/>
      <c r="I22" s="84"/>
      <c r="J22" s="82"/>
      <c r="K22" s="82"/>
      <c r="L22" s="84"/>
      <c r="M22" s="84"/>
      <c r="N22" s="84"/>
      <c r="O22" s="84"/>
      <c r="P22" s="82"/>
      <c r="Q22" s="84"/>
      <c r="R22" s="84"/>
      <c r="S22" s="84"/>
      <c r="T22" s="80"/>
    </row>
    <row r="23" spans="1:23" ht="12" customHeight="1">
      <c r="A23" s="86" t="s">
        <v>55</v>
      </c>
      <c r="B23" s="84"/>
      <c r="C23" s="82"/>
      <c r="D23" s="84"/>
      <c r="E23" s="84"/>
      <c r="F23" s="84"/>
      <c r="G23" s="84"/>
      <c r="H23" s="84"/>
      <c r="I23" s="84"/>
      <c r="J23" s="82"/>
      <c r="K23" s="82"/>
      <c r="L23" s="84"/>
      <c r="M23" s="84"/>
      <c r="N23" s="84"/>
      <c r="O23" s="84"/>
      <c r="P23" s="82"/>
      <c r="Q23" s="84"/>
      <c r="R23" s="84"/>
      <c r="S23" s="84"/>
      <c r="T23" s="80"/>
    </row>
    <row r="24" spans="1:23">
      <c r="A24" s="84" t="s">
        <v>56</v>
      </c>
      <c r="B24" s="84">
        <v>13189</v>
      </c>
      <c r="C24" s="82">
        <v>0</v>
      </c>
      <c r="D24" s="84">
        <v>2384.7109999999998</v>
      </c>
      <c r="E24" s="84">
        <v>249.5</v>
      </c>
      <c r="F24" s="84">
        <v>0</v>
      </c>
      <c r="G24" s="84">
        <v>1428.8869999999999</v>
      </c>
      <c r="H24" s="84">
        <v>476</v>
      </c>
      <c r="I24" s="84">
        <v>1143.799</v>
      </c>
      <c r="J24" s="82"/>
      <c r="K24" s="82">
        <v>13995.695</v>
      </c>
      <c r="L24" s="84">
        <v>19365.593000000001</v>
      </c>
      <c r="M24" s="84">
        <v>27540.659</v>
      </c>
      <c r="N24" s="84">
        <v>71203.982999999993</v>
      </c>
      <c r="O24" s="84">
        <v>933.36599999999999</v>
      </c>
      <c r="P24" s="82"/>
      <c r="Q24" s="84">
        <v>33877.599000000002</v>
      </c>
      <c r="R24" s="84">
        <v>4981.8990000000003</v>
      </c>
      <c r="S24" s="84">
        <v>24313</v>
      </c>
      <c r="T24" s="80">
        <f t="shared" ref="T24:T29" si="2">SUM(B24:S24)</f>
        <v>215083.69100000002</v>
      </c>
      <c r="U24" s="118"/>
      <c r="W24" s="118"/>
    </row>
    <row r="25" spans="1:23">
      <c r="A25" s="84" t="s">
        <v>57</v>
      </c>
      <c r="B25" s="84">
        <v>64666</v>
      </c>
      <c r="C25" s="82">
        <v>0</v>
      </c>
      <c r="D25" s="84">
        <v>90799.53</v>
      </c>
      <c r="E25" s="84">
        <v>25347.922999999999</v>
      </c>
      <c r="F25" s="84">
        <v>7198.8959999999997</v>
      </c>
      <c r="G25" s="84">
        <v>28509.883000000002</v>
      </c>
      <c r="H25" s="84">
        <v>8305</v>
      </c>
      <c r="I25" s="84">
        <v>61779.608999999997</v>
      </c>
      <c r="J25" s="82"/>
      <c r="K25" s="82">
        <v>61513.66</v>
      </c>
      <c r="L25" s="84">
        <v>106621.82</v>
      </c>
      <c r="M25" s="84">
        <v>220742.60699999999</v>
      </c>
      <c r="N25" s="84">
        <v>70322.869000000006</v>
      </c>
      <c r="O25" s="84">
        <v>40060.328000000001</v>
      </c>
      <c r="P25" s="82"/>
      <c r="Q25" s="84">
        <v>88864.616999999998</v>
      </c>
      <c r="R25" s="84">
        <v>60760.303999999996</v>
      </c>
      <c r="S25" s="84">
        <v>82842</v>
      </c>
      <c r="T25" s="80">
        <f t="shared" si="2"/>
        <v>1018335.046</v>
      </c>
      <c r="U25" s="118"/>
    </row>
    <row r="26" spans="1:23">
      <c r="A26" s="84" t="s">
        <v>58</v>
      </c>
      <c r="B26" s="84">
        <v>18571</v>
      </c>
      <c r="C26" s="82">
        <v>0</v>
      </c>
      <c r="D26" s="84">
        <v>0</v>
      </c>
      <c r="E26" s="84">
        <v>2</v>
      </c>
      <c r="F26" s="84">
        <v>0</v>
      </c>
      <c r="G26" s="84">
        <v>3616</v>
      </c>
      <c r="H26" s="84">
        <v>0</v>
      </c>
      <c r="I26" s="84">
        <v>114.604</v>
      </c>
      <c r="J26" s="82"/>
      <c r="K26" s="82">
        <v>4425.8940000000002</v>
      </c>
      <c r="L26" s="84">
        <v>31507.272000000001</v>
      </c>
      <c r="M26" s="84">
        <v>4942.4470000000001</v>
      </c>
      <c r="N26" s="84">
        <v>209.99199999999999</v>
      </c>
      <c r="O26" s="84">
        <v>1925.1849999999999</v>
      </c>
      <c r="P26" s="82"/>
      <c r="Q26" s="84">
        <v>3541.5120000000002</v>
      </c>
      <c r="R26" s="84">
        <v>1785.7760000000001</v>
      </c>
      <c r="S26" s="84">
        <v>14852</v>
      </c>
      <c r="T26" s="80">
        <f t="shared" si="2"/>
        <v>85493.682000000001</v>
      </c>
      <c r="U26" s="118"/>
    </row>
    <row r="27" spans="1:23">
      <c r="A27" s="84" t="s">
        <v>59</v>
      </c>
      <c r="B27" s="84">
        <v>12011</v>
      </c>
      <c r="C27" s="82">
        <v>0</v>
      </c>
      <c r="D27" s="65">
        <v>0</v>
      </c>
      <c r="E27" s="84">
        <v>4.3029999999999999</v>
      </c>
      <c r="F27" s="84">
        <v>0</v>
      </c>
      <c r="G27" s="84">
        <v>1199.7550000000001</v>
      </c>
      <c r="H27" s="84">
        <v>0</v>
      </c>
      <c r="I27" s="84">
        <v>380.61200000000002</v>
      </c>
      <c r="J27" s="82"/>
      <c r="K27" s="82">
        <v>870.83699999999999</v>
      </c>
      <c r="L27" s="84">
        <v>23524.123</v>
      </c>
      <c r="M27" s="84">
        <v>2353.4369999999999</v>
      </c>
      <c r="N27" s="84">
        <v>559.59900000000005</v>
      </c>
      <c r="O27" s="84">
        <v>44</v>
      </c>
      <c r="P27" s="82"/>
      <c r="Q27" s="84">
        <v>14544.502</v>
      </c>
      <c r="R27" s="84">
        <v>234.93</v>
      </c>
      <c r="S27" s="84">
        <v>14269</v>
      </c>
      <c r="T27" s="80">
        <f t="shared" si="2"/>
        <v>69996.097999999998</v>
      </c>
      <c r="U27" s="118"/>
    </row>
    <row r="28" spans="1:23">
      <c r="A28" s="84" t="s">
        <v>60</v>
      </c>
      <c r="B28" s="84">
        <v>41099</v>
      </c>
      <c r="C28" s="82">
        <v>0</v>
      </c>
      <c r="D28" s="84">
        <v>1418.4</v>
      </c>
      <c r="E28" s="84">
        <v>13</v>
      </c>
      <c r="F28" s="84">
        <v>0</v>
      </c>
      <c r="G28" s="84">
        <v>30256.793000000001</v>
      </c>
      <c r="H28" s="84">
        <v>612</v>
      </c>
      <c r="I28" s="84">
        <v>301.15499999999997</v>
      </c>
      <c r="J28" s="82"/>
      <c r="K28" s="82">
        <v>59386.705999999998</v>
      </c>
      <c r="L28" s="84">
        <v>14535.666999999999</v>
      </c>
      <c r="M28" s="84">
        <v>33551.932999999997</v>
      </c>
      <c r="N28" s="84">
        <v>1320.694</v>
      </c>
      <c r="O28" s="84">
        <v>8409.5830000000005</v>
      </c>
      <c r="P28" s="82"/>
      <c r="Q28" s="84">
        <v>1078.5160000000001</v>
      </c>
      <c r="R28" s="84">
        <v>1497.6289999999999</v>
      </c>
      <c r="S28" s="84">
        <v>132997</v>
      </c>
      <c r="T28" s="80">
        <f t="shared" si="2"/>
        <v>326478.076</v>
      </c>
      <c r="U28" s="118"/>
    </row>
    <row r="29" spans="1:23">
      <c r="A29" s="85" t="s">
        <v>53</v>
      </c>
      <c r="B29" s="84">
        <v>149536</v>
      </c>
      <c r="C29" s="82">
        <v>0</v>
      </c>
      <c r="D29" s="84">
        <v>94602.640999999989</v>
      </c>
      <c r="E29" s="84">
        <v>25616.725999999999</v>
      </c>
      <c r="F29" s="84">
        <v>7198.8959999999997</v>
      </c>
      <c r="G29" s="84">
        <v>65011.317999999999</v>
      </c>
      <c r="H29" s="84">
        <v>9393</v>
      </c>
      <c r="I29" s="84">
        <v>63719.778999999995</v>
      </c>
      <c r="J29" s="82">
        <f>SUM(J24:J28)</f>
        <v>0</v>
      </c>
      <c r="K29" s="82">
        <v>140192.79200000002</v>
      </c>
      <c r="L29" s="84">
        <v>195554.47499999998</v>
      </c>
      <c r="M29" s="84">
        <v>289131.08299999998</v>
      </c>
      <c r="N29" s="84">
        <v>143617.13699999999</v>
      </c>
      <c r="O29" s="84">
        <v>51372.462</v>
      </c>
      <c r="P29" s="82">
        <v>0</v>
      </c>
      <c r="Q29" s="84">
        <v>141906.74600000001</v>
      </c>
      <c r="R29" s="84">
        <v>69260.537999999986</v>
      </c>
      <c r="S29" s="84">
        <v>269273</v>
      </c>
      <c r="T29" s="80">
        <f t="shared" si="2"/>
        <v>1715386.5930000001</v>
      </c>
    </row>
    <row r="30" spans="1:23">
      <c r="A30" s="86" t="s">
        <v>61</v>
      </c>
      <c r="B30" s="84"/>
      <c r="C30" s="82"/>
      <c r="D30" s="84"/>
      <c r="E30" s="84"/>
      <c r="F30" s="84"/>
      <c r="G30" s="84"/>
      <c r="H30" s="84"/>
      <c r="I30" s="84"/>
      <c r="J30" s="82"/>
      <c r="K30" s="82"/>
      <c r="L30" s="84"/>
      <c r="M30" s="84"/>
      <c r="N30" s="84"/>
      <c r="O30" s="84"/>
      <c r="P30" s="82"/>
      <c r="Q30" s="84"/>
      <c r="R30" s="84"/>
      <c r="S30" s="84"/>
      <c r="T30" s="80"/>
    </row>
    <row r="31" spans="1:23">
      <c r="A31" s="84" t="s">
        <v>56</v>
      </c>
      <c r="B31" s="84">
        <v>2826</v>
      </c>
      <c r="C31" s="82">
        <v>0</v>
      </c>
      <c r="D31" s="84">
        <v>1953.7460000000001</v>
      </c>
      <c r="E31" s="84">
        <v>34.174999999999997</v>
      </c>
      <c r="F31" s="84">
        <v>0</v>
      </c>
      <c r="G31" s="84">
        <v>115</v>
      </c>
      <c r="H31" s="84">
        <v>143</v>
      </c>
      <c r="I31" s="84">
        <v>39.073</v>
      </c>
      <c r="J31" s="82"/>
      <c r="K31" s="82">
        <v>4584.8729999999996</v>
      </c>
      <c r="L31" s="84">
        <v>4535.6490000000003</v>
      </c>
      <c r="M31" s="84">
        <v>4825.5510000000004</v>
      </c>
      <c r="N31" s="84">
        <v>12648.843999999999</v>
      </c>
      <c r="O31" s="84">
        <v>97.962000000000003</v>
      </c>
      <c r="P31" s="82"/>
      <c r="Q31" s="84">
        <v>3058.28</v>
      </c>
      <c r="R31" s="84">
        <v>378.04</v>
      </c>
      <c r="S31" s="84">
        <v>10032</v>
      </c>
      <c r="T31" s="80">
        <f t="shared" ref="T31:T36" si="3">SUM(B31:S31)</f>
        <v>45272.192999999999</v>
      </c>
      <c r="W31" s="117"/>
    </row>
    <row r="32" spans="1:23">
      <c r="A32" s="84" t="s">
        <v>57</v>
      </c>
      <c r="B32" s="84">
        <v>60514</v>
      </c>
      <c r="C32" s="82">
        <v>0</v>
      </c>
      <c r="D32" s="84">
        <v>87323.536999999997</v>
      </c>
      <c r="E32" s="84">
        <v>20335.689999999999</v>
      </c>
      <c r="F32" s="84">
        <v>5169.3649999999998</v>
      </c>
      <c r="G32" s="84">
        <v>27629.813999999998</v>
      </c>
      <c r="H32" s="84">
        <v>5747</v>
      </c>
      <c r="I32" s="84">
        <v>58160.891000000003</v>
      </c>
      <c r="J32" s="82"/>
      <c r="K32" s="82">
        <v>61044.495999999999</v>
      </c>
      <c r="L32" s="84">
        <v>86676.148000000001</v>
      </c>
      <c r="M32" s="84">
        <v>213074.96599999999</v>
      </c>
      <c r="N32" s="84">
        <v>66802.637000000002</v>
      </c>
      <c r="O32" s="84">
        <v>46037.998</v>
      </c>
      <c r="P32" s="82"/>
      <c r="Q32" s="84">
        <v>65429.114000000001</v>
      </c>
      <c r="R32" s="84">
        <v>60096.953999999998</v>
      </c>
      <c r="S32" s="84">
        <v>77986</v>
      </c>
      <c r="T32" s="80">
        <f t="shared" si="3"/>
        <v>942028.61</v>
      </c>
      <c r="W32" s="117"/>
    </row>
    <row r="33" spans="1:23">
      <c r="A33" s="84" t="s">
        <v>58</v>
      </c>
      <c r="B33" s="84">
        <v>1475</v>
      </c>
      <c r="C33" s="82">
        <v>0</v>
      </c>
      <c r="D33" s="84">
        <v>-4269.125</v>
      </c>
      <c r="E33" s="84">
        <v>2</v>
      </c>
      <c r="F33" s="84">
        <v>0</v>
      </c>
      <c r="G33" s="84">
        <v>498</v>
      </c>
      <c r="H33" s="84">
        <v>0</v>
      </c>
      <c r="I33" s="84">
        <v>3.847</v>
      </c>
      <c r="J33" s="82"/>
      <c r="K33" s="82">
        <v>1814.415</v>
      </c>
      <c r="L33" s="84">
        <v>13227.937</v>
      </c>
      <c r="M33" s="84">
        <v>3132.7049999999999</v>
      </c>
      <c r="N33" s="84">
        <v>199.49199999999999</v>
      </c>
      <c r="O33" s="84">
        <v>226.85400000000001</v>
      </c>
      <c r="P33" s="82"/>
      <c r="Q33" s="84">
        <v>446.33499999999998</v>
      </c>
      <c r="R33" s="84">
        <v>109.05200000000001</v>
      </c>
      <c r="S33" s="84">
        <v>5718</v>
      </c>
      <c r="T33" s="80">
        <f t="shared" si="3"/>
        <v>22584.511999999999</v>
      </c>
      <c r="W33" s="117"/>
    </row>
    <row r="34" spans="1:23">
      <c r="A34" s="84" t="s">
        <v>59</v>
      </c>
      <c r="B34" s="84">
        <v>4277</v>
      </c>
      <c r="C34" s="82">
        <v>0</v>
      </c>
      <c r="D34" s="84">
        <v>0</v>
      </c>
      <c r="E34" s="84">
        <v>4.3029999999999999</v>
      </c>
      <c r="F34" s="84">
        <v>0</v>
      </c>
      <c r="G34" s="84">
        <v>56</v>
      </c>
      <c r="H34" s="84">
        <v>0</v>
      </c>
      <c r="I34" s="84">
        <v>127.593</v>
      </c>
      <c r="J34" s="82"/>
      <c r="K34" s="82">
        <v>346.74400000000003</v>
      </c>
      <c r="L34" s="84">
        <v>15279.624</v>
      </c>
      <c r="M34" s="84">
        <v>1415.489</v>
      </c>
      <c r="N34" s="84">
        <v>396.09699999999998</v>
      </c>
      <c r="O34" s="84">
        <v>32.5</v>
      </c>
      <c r="P34" s="82"/>
      <c r="Q34" s="84">
        <v>3342.5819999999999</v>
      </c>
      <c r="R34" s="84">
        <v>35.238999999999997</v>
      </c>
      <c r="S34" s="84">
        <v>9449</v>
      </c>
      <c r="T34" s="80">
        <f t="shared" si="3"/>
        <v>34762.171000000002</v>
      </c>
    </row>
    <row r="35" spans="1:23">
      <c r="A35" s="84" t="s">
        <v>60</v>
      </c>
      <c r="B35" s="84">
        <v>16639</v>
      </c>
      <c r="C35" s="82">
        <v>0</v>
      </c>
      <c r="D35" s="84">
        <v>1418.4</v>
      </c>
      <c r="E35" s="84">
        <v>0.433</v>
      </c>
      <c r="F35" s="84">
        <v>0</v>
      </c>
      <c r="G35" s="84">
        <v>2730.5369999999998</v>
      </c>
      <c r="H35" s="84">
        <v>161</v>
      </c>
      <c r="I35" s="84">
        <v>140.922</v>
      </c>
      <c r="J35" s="82"/>
      <c r="K35" s="82">
        <v>45076.830999999998</v>
      </c>
      <c r="L35" s="84">
        <v>1083.989</v>
      </c>
      <c r="M35" s="84">
        <v>21664.624</v>
      </c>
      <c r="N35" s="84">
        <v>1254.6590000000001</v>
      </c>
      <c r="O35" s="84">
        <v>2574.328</v>
      </c>
      <c r="P35" s="82"/>
      <c r="Q35" s="84">
        <v>146.863</v>
      </c>
      <c r="R35" s="84">
        <v>654.14800000000002</v>
      </c>
      <c r="S35" s="84">
        <v>51151</v>
      </c>
      <c r="T35" s="80">
        <f t="shared" si="3"/>
        <v>144696.734</v>
      </c>
    </row>
    <row r="36" spans="1:23">
      <c r="A36" s="85" t="s">
        <v>53</v>
      </c>
      <c r="B36" s="84">
        <v>85731</v>
      </c>
      <c r="C36" s="82">
        <v>0</v>
      </c>
      <c r="D36" s="84">
        <v>86426.55799999999</v>
      </c>
      <c r="E36" s="84">
        <v>20376.600999999999</v>
      </c>
      <c r="F36" s="84">
        <v>5169.3649999999998</v>
      </c>
      <c r="G36" s="84">
        <v>31029.350999999999</v>
      </c>
      <c r="H36" s="84">
        <v>6051</v>
      </c>
      <c r="I36" s="84">
        <v>58472.326000000001</v>
      </c>
      <c r="J36" s="82">
        <f>SUM(J31:J35)</f>
        <v>0</v>
      </c>
      <c r="K36" s="82">
        <v>112867.359</v>
      </c>
      <c r="L36" s="84">
        <v>120803.34700000001</v>
      </c>
      <c r="M36" s="84">
        <v>244113.33499999999</v>
      </c>
      <c r="N36" s="84">
        <v>81301.728999999992</v>
      </c>
      <c r="O36" s="84">
        <v>48969.642</v>
      </c>
      <c r="P36" s="82">
        <v>0</v>
      </c>
      <c r="Q36" s="84">
        <v>72423.173999999999</v>
      </c>
      <c r="R36" s="84">
        <v>61273.433000000005</v>
      </c>
      <c r="S36" s="84">
        <v>154336</v>
      </c>
      <c r="T36" s="80">
        <f t="shared" si="3"/>
        <v>1189344.2199999997</v>
      </c>
      <c r="V36" s="117"/>
    </row>
    <row r="37" spans="1:23" ht="12" customHeight="1">
      <c r="A37" s="78" t="s">
        <v>62</v>
      </c>
      <c r="B37" s="84"/>
      <c r="C37" s="82"/>
      <c r="D37" s="84"/>
      <c r="E37" s="84"/>
      <c r="F37" s="84"/>
      <c r="G37" s="84"/>
      <c r="H37" s="84"/>
      <c r="I37" s="84"/>
      <c r="J37" s="82"/>
      <c r="K37" s="82"/>
      <c r="L37" s="84"/>
      <c r="M37" s="84"/>
      <c r="N37" s="84"/>
      <c r="O37" s="84"/>
      <c r="P37" s="82"/>
      <c r="Q37" s="84"/>
      <c r="R37" s="84"/>
      <c r="S37" s="84"/>
      <c r="T37" s="80"/>
    </row>
    <row r="38" spans="1:23" ht="12" customHeight="1">
      <c r="A38" s="86" t="s">
        <v>63</v>
      </c>
      <c r="B38" s="84"/>
      <c r="C38" s="82"/>
      <c r="D38" s="84"/>
      <c r="E38" s="84"/>
      <c r="F38" s="84"/>
      <c r="G38" s="84"/>
      <c r="H38" s="84"/>
      <c r="I38" s="84"/>
      <c r="J38" s="82"/>
      <c r="K38" s="82"/>
      <c r="L38" s="84"/>
      <c r="M38" s="84"/>
      <c r="N38" s="84"/>
      <c r="O38" s="84"/>
      <c r="P38" s="82"/>
      <c r="Q38" s="84"/>
      <c r="R38" s="84"/>
      <c r="S38" s="84"/>
      <c r="T38" s="80"/>
    </row>
    <row r="39" spans="1:23">
      <c r="A39" s="84" t="s">
        <v>56</v>
      </c>
      <c r="B39" s="84">
        <v>17221</v>
      </c>
      <c r="C39" s="82">
        <v>0</v>
      </c>
      <c r="D39" s="84">
        <v>1320.134</v>
      </c>
      <c r="E39" s="84">
        <v>43.69</v>
      </c>
      <c r="F39" s="84">
        <v>137.54900000000001</v>
      </c>
      <c r="G39" s="84">
        <v>15261</v>
      </c>
      <c r="H39" s="84">
        <v>-5</v>
      </c>
      <c r="I39" s="84">
        <v>2018.2940000000001</v>
      </c>
      <c r="J39" s="82"/>
      <c r="K39" s="82">
        <v>6514.7380000000003</v>
      </c>
      <c r="L39" s="84">
        <v>14567.421</v>
      </c>
      <c r="M39" s="84">
        <v>5198.9409999999998</v>
      </c>
      <c r="N39" s="84">
        <v>8894.4609999999993</v>
      </c>
      <c r="O39" s="84">
        <v>769.50099999999998</v>
      </c>
      <c r="P39" s="82"/>
      <c r="Q39" s="84">
        <v>7630.2330000000002</v>
      </c>
      <c r="R39" s="84">
        <v>4345.9279999999999</v>
      </c>
      <c r="S39" s="84">
        <v>38831</v>
      </c>
      <c r="T39" s="80">
        <f t="shared" ref="T39:T44" si="4">SUM(B39:S39)</f>
        <v>122748.89</v>
      </c>
    </row>
    <row r="40" spans="1:23">
      <c r="A40" s="84" t="s">
        <v>57</v>
      </c>
      <c r="B40" s="84">
        <v>2688</v>
      </c>
      <c r="C40" s="82">
        <v>0</v>
      </c>
      <c r="D40" s="84">
        <v>0</v>
      </c>
      <c r="E40" s="84">
        <v>3716.2939999999999</v>
      </c>
      <c r="F40" s="84">
        <v>0</v>
      </c>
      <c r="G40" s="84">
        <v>77</v>
      </c>
      <c r="H40" s="84">
        <v>-318</v>
      </c>
      <c r="I40" s="84">
        <v>5.4690000000000003</v>
      </c>
      <c r="J40" s="82"/>
      <c r="K40" s="82">
        <v>226.34200000000001</v>
      </c>
      <c r="L40" s="84">
        <v>546.38699999999994</v>
      </c>
      <c r="M40" s="84">
        <v>746.13199999999995</v>
      </c>
      <c r="N40" s="84">
        <v>1506.4590000000001</v>
      </c>
      <c r="O40" s="84"/>
      <c r="P40" s="82"/>
      <c r="Q40" s="84">
        <v>203.012</v>
      </c>
      <c r="R40" s="84">
        <v>561.63699999999994</v>
      </c>
      <c r="S40" s="84">
        <v>510</v>
      </c>
      <c r="T40" s="80">
        <f t="shared" si="4"/>
        <v>10468.732</v>
      </c>
    </row>
    <row r="41" spans="1:23">
      <c r="A41" s="84" t="s">
        <v>58</v>
      </c>
      <c r="B41" s="84">
        <v>5646</v>
      </c>
      <c r="C41" s="82">
        <v>0</v>
      </c>
      <c r="D41" s="84">
        <v>100.31399999999999</v>
      </c>
      <c r="E41" s="84">
        <v>3.95</v>
      </c>
      <c r="F41" s="84">
        <v>0</v>
      </c>
      <c r="G41" s="84">
        <v>1594</v>
      </c>
      <c r="H41" s="84">
        <v>0</v>
      </c>
      <c r="I41" s="84">
        <v>199.31100000000001</v>
      </c>
      <c r="J41" s="82"/>
      <c r="K41" s="82">
        <v>2472.3069999999998</v>
      </c>
      <c r="L41" s="84">
        <v>13491.556</v>
      </c>
      <c r="M41" s="84">
        <v>1210.26</v>
      </c>
      <c r="N41" s="84">
        <v>19.709</v>
      </c>
      <c r="O41" s="84">
        <v>749.43700000000001</v>
      </c>
      <c r="P41" s="82"/>
      <c r="Q41" s="84">
        <v>4395.8590000000004</v>
      </c>
      <c r="R41" s="84">
        <v>1002.638</v>
      </c>
      <c r="S41" s="84">
        <v>8441</v>
      </c>
      <c r="T41" s="80">
        <f t="shared" si="4"/>
        <v>39326.341</v>
      </c>
    </row>
    <row r="42" spans="1:23">
      <c r="A42" s="84" t="s">
        <v>59</v>
      </c>
      <c r="B42" s="84">
        <v>22703</v>
      </c>
      <c r="C42" s="82">
        <v>0</v>
      </c>
      <c r="D42" s="84">
        <v>134.24199999999999</v>
      </c>
      <c r="E42" s="84">
        <v>10.161</v>
      </c>
      <c r="F42" s="84">
        <v>0</v>
      </c>
      <c r="G42" s="84">
        <v>3099</v>
      </c>
      <c r="H42" s="84">
        <v>0</v>
      </c>
      <c r="I42" s="84">
        <v>614.279</v>
      </c>
      <c r="J42" s="82"/>
      <c r="K42" s="82">
        <v>1270.912</v>
      </c>
      <c r="L42" s="84">
        <v>1408.5360000000001</v>
      </c>
      <c r="M42" s="84">
        <v>1374.1559999999999</v>
      </c>
      <c r="N42" s="84">
        <v>495.68799999999999</v>
      </c>
      <c r="O42" s="84">
        <v>472.483</v>
      </c>
      <c r="P42" s="82"/>
      <c r="Q42" s="84">
        <v>9092.4079999999994</v>
      </c>
      <c r="R42" s="84">
        <v>541.37400000000002</v>
      </c>
      <c r="S42" s="84">
        <v>7355</v>
      </c>
      <c r="T42" s="80">
        <f t="shared" si="4"/>
        <v>48571.238999999994</v>
      </c>
    </row>
    <row r="43" spans="1:23">
      <c r="A43" s="84" t="s">
        <v>60</v>
      </c>
      <c r="B43" s="84">
        <v>7710</v>
      </c>
      <c r="C43" s="82">
        <v>0</v>
      </c>
      <c r="D43" s="84">
        <v>933.654</v>
      </c>
      <c r="E43" s="84">
        <v>82.656000000000006</v>
      </c>
      <c r="F43" s="84">
        <v>144.78899999999999</v>
      </c>
      <c r="G43" s="84">
        <v>11317.156000000001</v>
      </c>
      <c r="H43" s="84">
        <v>66</v>
      </c>
      <c r="I43" s="84">
        <v>1791.8979999999999</v>
      </c>
      <c r="J43" s="82"/>
      <c r="K43" s="82">
        <v>4772.1940000000004</v>
      </c>
      <c r="L43" s="84">
        <v>3437.7359999999999</v>
      </c>
      <c r="M43" s="84">
        <v>4970.402</v>
      </c>
      <c r="N43" s="84">
        <v>1638.223</v>
      </c>
      <c r="O43" s="84">
        <v>2027.4369999999999</v>
      </c>
      <c r="P43" s="82"/>
      <c r="Q43" s="84">
        <v>2921.3870000000002</v>
      </c>
      <c r="R43" s="84">
        <v>2691.4180000000001</v>
      </c>
      <c r="S43" s="84">
        <v>28367</v>
      </c>
      <c r="T43" s="80">
        <f t="shared" si="4"/>
        <v>72871.950000000012</v>
      </c>
    </row>
    <row r="44" spans="1:23">
      <c r="A44" s="85" t="s">
        <v>53</v>
      </c>
      <c r="B44" s="84">
        <v>55968</v>
      </c>
      <c r="C44" s="82">
        <v>0</v>
      </c>
      <c r="D44" s="84">
        <v>2488.3440000000001</v>
      </c>
      <c r="E44" s="84">
        <v>3856.7509999999997</v>
      </c>
      <c r="F44" s="84">
        <v>282.33799999999997</v>
      </c>
      <c r="G44" s="84">
        <v>31348.156000000003</v>
      </c>
      <c r="H44" s="84">
        <v>-257</v>
      </c>
      <c r="I44" s="84">
        <v>4629.2510000000002</v>
      </c>
      <c r="J44" s="82">
        <f>SUM(J39:J43)</f>
        <v>0</v>
      </c>
      <c r="K44" s="82">
        <v>15256.492999999999</v>
      </c>
      <c r="L44" s="84">
        <v>33451.635999999999</v>
      </c>
      <c r="M44" s="84">
        <v>13499.891</v>
      </c>
      <c r="N44" s="84">
        <v>12554.54</v>
      </c>
      <c r="O44" s="84">
        <v>4018.8580000000002</v>
      </c>
      <c r="P44" s="82">
        <v>0</v>
      </c>
      <c r="Q44" s="84">
        <v>24242.898999999998</v>
      </c>
      <c r="R44" s="84">
        <v>9142.994999999999</v>
      </c>
      <c r="S44" s="84">
        <v>83504</v>
      </c>
      <c r="T44" s="80">
        <f t="shared" si="4"/>
        <v>293987.152</v>
      </c>
    </row>
    <row r="45" spans="1:23">
      <c r="A45" s="86" t="s">
        <v>64</v>
      </c>
      <c r="B45" s="84"/>
      <c r="C45" s="82"/>
      <c r="D45" s="84"/>
      <c r="E45" s="84"/>
      <c r="F45" s="84"/>
      <c r="G45" s="84"/>
      <c r="H45" s="84"/>
      <c r="I45" s="84"/>
      <c r="J45" s="82"/>
      <c r="K45" s="82"/>
      <c r="L45" s="84"/>
      <c r="M45" s="84"/>
      <c r="N45" s="84"/>
      <c r="O45" s="84"/>
      <c r="P45" s="82"/>
      <c r="Q45" s="84"/>
      <c r="R45" s="84"/>
      <c r="S45" s="84"/>
      <c r="T45" s="80"/>
    </row>
    <row r="46" spans="1:23">
      <c r="A46" s="84" t="s">
        <v>56</v>
      </c>
      <c r="B46" s="84">
        <v>5444</v>
      </c>
      <c r="C46" s="82">
        <v>0</v>
      </c>
      <c r="D46" s="84">
        <v>750.16</v>
      </c>
      <c r="E46" s="84">
        <v>43.69</v>
      </c>
      <c r="F46" s="84">
        <v>5.3490000000000002</v>
      </c>
      <c r="G46" s="84">
        <v>8553</v>
      </c>
      <c r="H46" s="84"/>
      <c r="I46" s="84">
        <v>1232.7739999999999</v>
      </c>
      <c r="J46" s="82"/>
      <c r="K46" s="82">
        <v>5286.4840000000004</v>
      </c>
      <c r="L46" s="84">
        <v>7961.6959999999999</v>
      </c>
      <c r="M46" s="84">
        <v>5093.57</v>
      </c>
      <c r="N46" s="84">
        <v>7318.4449999999997</v>
      </c>
      <c r="O46" s="84">
        <v>68.772000000000006</v>
      </c>
      <c r="P46" s="82"/>
      <c r="Q46" s="84">
        <v>2518.9769999999999</v>
      </c>
      <c r="R46" s="84">
        <v>1237.067</v>
      </c>
      <c r="S46" s="84">
        <v>22024</v>
      </c>
      <c r="T46" s="80">
        <f t="shared" ref="T46:T51" si="5">SUM(B46:S46)</f>
        <v>67537.983999999997</v>
      </c>
    </row>
    <row r="47" spans="1:23">
      <c r="A47" s="84" t="s">
        <v>57</v>
      </c>
      <c r="B47" s="84">
        <v>3878</v>
      </c>
      <c r="C47" s="82">
        <v>0</v>
      </c>
      <c r="D47" s="84">
        <v>18406.249</v>
      </c>
      <c r="E47" s="84">
        <v>3716.2939999999999</v>
      </c>
      <c r="F47" s="84">
        <v>121.873</v>
      </c>
      <c r="G47" s="84">
        <v>3625</v>
      </c>
      <c r="H47" s="84"/>
      <c r="I47" s="84">
        <v>10747.057000000001</v>
      </c>
      <c r="J47" s="82"/>
      <c r="K47" s="82">
        <v>10514.853999999999</v>
      </c>
      <c r="L47" s="84">
        <v>7932.5469999999996</v>
      </c>
      <c r="M47" s="84">
        <v>26508.703000000001</v>
      </c>
      <c r="N47" s="84">
        <v>18120.326000000001</v>
      </c>
      <c r="O47" s="84">
        <v>6199.741</v>
      </c>
      <c r="P47" s="82"/>
      <c r="Q47" s="84">
        <v>1896.53</v>
      </c>
      <c r="R47" s="84">
        <v>7170.3789999999999</v>
      </c>
      <c r="S47" s="84">
        <v>12155</v>
      </c>
      <c r="T47" s="80">
        <f t="shared" si="5"/>
        <v>130992.55299999999</v>
      </c>
    </row>
    <row r="48" spans="1:23">
      <c r="A48" s="84" t="s">
        <v>58</v>
      </c>
      <c r="B48" s="84">
        <v>2220</v>
      </c>
      <c r="C48" s="82">
        <v>0</v>
      </c>
      <c r="D48" s="84">
        <v>789.1</v>
      </c>
      <c r="E48" s="84">
        <v>3.95</v>
      </c>
      <c r="F48" s="84">
        <v>0</v>
      </c>
      <c r="G48" s="84">
        <v>870</v>
      </c>
      <c r="H48" s="84"/>
      <c r="I48" s="84">
        <v>129.78100000000001</v>
      </c>
      <c r="J48" s="82"/>
      <c r="K48" s="82">
        <v>1658.0619999999999</v>
      </c>
      <c r="L48" s="84">
        <v>9684.4590000000007</v>
      </c>
      <c r="M48" s="84">
        <v>1452.925</v>
      </c>
      <c r="N48" s="84">
        <v>120.971</v>
      </c>
      <c r="O48" s="84">
        <v>105.666</v>
      </c>
      <c r="P48" s="82"/>
      <c r="Q48" s="84">
        <v>805.64</v>
      </c>
      <c r="R48" s="84">
        <v>386.97899999999998</v>
      </c>
      <c r="S48" s="84">
        <v>4289</v>
      </c>
      <c r="T48" s="80">
        <f t="shared" si="5"/>
        <v>22516.533000000003</v>
      </c>
    </row>
    <row r="49" spans="1:20">
      <c r="A49" s="84" t="s">
        <v>59</v>
      </c>
      <c r="B49" s="84">
        <v>7681</v>
      </c>
      <c r="C49" s="82">
        <v>0</v>
      </c>
      <c r="D49" s="84">
        <v>18.146000000000001</v>
      </c>
      <c r="E49" s="84">
        <v>10.161</v>
      </c>
      <c r="F49" s="84">
        <v>0</v>
      </c>
      <c r="G49" s="84">
        <v>1387</v>
      </c>
      <c r="H49" s="84"/>
      <c r="I49" s="84">
        <v>163.14400000000001</v>
      </c>
      <c r="J49" s="82"/>
      <c r="K49" s="82">
        <v>1244.8150000000001</v>
      </c>
      <c r="L49" s="84">
        <v>3784.4960000000001</v>
      </c>
      <c r="M49" s="84">
        <v>1081.125</v>
      </c>
      <c r="N49" s="84">
        <v>371.48</v>
      </c>
      <c r="O49" s="84">
        <v>14.103999999999999</v>
      </c>
      <c r="P49" s="82"/>
      <c r="Q49" s="84">
        <v>1110.316</v>
      </c>
      <c r="R49" s="84">
        <v>148.34399999999999</v>
      </c>
      <c r="S49" s="84">
        <v>6079</v>
      </c>
      <c r="T49" s="80">
        <f t="shared" si="5"/>
        <v>23093.131000000001</v>
      </c>
    </row>
    <row r="50" spans="1:20">
      <c r="A50" s="84" t="s">
        <v>60</v>
      </c>
      <c r="B50" s="84">
        <v>3972</v>
      </c>
      <c r="C50" s="82">
        <v>0</v>
      </c>
      <c r="D50" s="84">
        <v>174.94900000000001</v>
      </c>
      <c r="E50" s="84">
        <v>82.656000000000006</v>
      </c>
      <c r="F50" s="84">
        <v>0</v>
      </c>
      <c r="G50" s="84">
        <v>9956.2250000000004</v>
      </c>
      <c r="H50" s="84">
        <v>1201</v>
      </c>
      <c r="I50" s="84">
        <v>921.68600000000004</v>
      </c>
      <c r="J50" s="82"/>
      <c r="K50" s="82">
        <v>3915.607</v>
      </c>
      <c r="L50" s="84">
        <v>454.57900000000001</v>
      </c>
      <c r="M50" s="84">
        <v>5442.7150000000001</v>
      </c>
      <c r="N50" s="84">
        <v>2185.4360000000001</v>
      </c>
      <c r="O50" s="84">
        <v>53.576000000000001</v>
      </c>
      <c r="P50" s="82"/>
      <c r="Q50" s="84">
        <v>236.33699999999999</v>
      </c>
      <c r="R50" s="84">
        <v>794.63499999999999</v>
      </c>
      <c r="S50" s="84">
        <v>16647</v>
      </c>
      <c r="T50" s="80">
        <f t="shared" si="5"/>
        <v>46038.400999999998</v>
      </c>
    </row>
    <row r="51" spans="1:20">
      <c r="A51" s="85" t="s">
        <v>53</v>
      </c>
      <c r="B51" s="84">
        <v>23195</v>
      </c>
      <c r="C51" s="82">
        <v>0</v>
      </c>
      <c r="D51" s="84">
        <v>20138.603999999999</v>
      </c>
      <c r="E51" s="84">
        <v>3856.7509999999997</v>
      </c>
      <c r="F51" s="84">
        <v>127.22200000000001</v>
      </c>
      <c r="G51" s="84">
        <v>24391.224999999999</v>
      </c>
      <c r="H51" s="84">
        <v>1201</v>
      </c>
      <c r="I51" s="84">
        <v>13194.442000000001</v>
      </c>
      <c r="J51" s="82">
        <f>SUM(J46:J50)</f>
        <v>0</v>
      </c>
      <c r="K51" s="82">
        <v>22619.822</v>
      </c>
      <c r="L51" s="84">
        <v>29817.776999999998</v>
      </c>
      <c r="M51" s="84">
        <v>39579.038</v>
      </c>
      <c r="N51" s="84">
        <v>28116.658000000003</v>
      </c>
      <c r="O51" s="84">
        <v>6441.8590000000004</v>
      </c>
      <c r="P51" s="82">
        <v>0</v>
      </c>
      <c r="Q51" s="84">
        <v>6567.8</v>
      </c>
      <c r="R51" s="84">
        <v>9737.4039999999986</v>
      </c>
      <c r="S51" s="84">
        <v>61194</v>
      </c>
      <c r="T51" s="80">
        <f t="shared" si="5"/>
        <v>290178.60199999996</v>
      </c>
    </row>
  </sheetData>
  <mergeCells count="2">
    <mergeCell ref="A2:T2"/>
    <mergeCell ref="A3:T3"/>
  </mergeCells>
  <phoneticPr fontId="5" type="noConversion"/>
  <printOptions horizontalCentered="1"/>
  <pageMargins left="0" right="0" top="0.5" bottom="0.5" header="0" footer="0"/>
  <pageSetup paperSize="9" scale="68" orientation="landscape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U50"/>
  <sheetViews>
    <sheetView workbookViewId="0">
      <pane xSplit="1" ySplit="5" topLeftCell="B3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2.75"/>
  <cols>
    <col min="1" max="1" width="18.5703125" style="65" customWidth="1"/>
    <col min="2" max="2" width="12.140625" style="65" bestFit="1" customWidth="1"/>
    <col min="3" max="3" width="5.7109375" style="65" customWidth="1"/>
    <col min="4" max="4" width="11" style="65" bestFit="1" customWidth="1"/>
    <col min="5" max="6" width="9.42578125" style="65" bestFit="1" customWidth="1"/>
    <col min="7" max="7" width="11" style="65" bestFit="1" customWidth="1"/>
    <col min="8" max="8" width="9.28515625" style="65" customWidth="1"/>
    <col min="9" max="9" width="9.5703125" style="65" bestFit="1" customWidth="1"/>
    <col min="10" max="10" width="4.140625" style="65" hidden="1" customWidth="1"/>
    <col min="11" max="11" width="13.42578125" style="65" bestFit="1" customWidth="1"/>
    <col min="12" max="12" width="11" style="65" bestFit="1" customWidth="1"/>
    <col min="13" max="13" width="9.5703125" style="65" customWidth="1"/>
    <col min="14" max="14" width="9.28515625" style="65" bestFit="1" customWidth="1"/>
    <col min="15" max="15" width="10.28515625" style="65" customWidth="1"/>
    <col min="16" max="16" width="9.140625" style="66" hidden="1" customWidth="1"/>
    <col min="17" max="17" width="11.28515625" style="65" bestFit="1" customWidth="1"/>
    <col min="18" max="18" width="11" style="65" bestFit="1" customWidth="1"/>
    <col min="19" max="19" width="11.28515625" style="65" bestFit="1" customWidth="1"/>
    <col min="20" max="20" width="0" style="66" hidden="1" customWidth="1"/>
    <col min="21" max="21" width="17.7109375" style="70" bestFit="1" customWidth="1"/>
    <col min="22" max="16384" width="9.140625" style="65"/>
  </cols>
  <sheetData>
    <row r="1" spans="1:21">
      <c r="A1" s="149" t="s">
        <v>65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</row>
    <row r="2" spans="1:21">
      <c r="A2" s="149" t="s">
        <v>66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</row>
    <row r="3" spans="1:21" s="70" customFormat="1" ht="12.75" customHeight="1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8"/>
      <c r="Q3" s="67"/>
      <c r="R3" s="67"/>
      <c r="S3" s="67"/>
      <c r="T3" s="68"/>
      <c r="U3" s="69" t="s">
        <v>67</v>
      </c>
    </row>
    <row r="4" spans="1:21" s="66" customFormat="1" ht="11.25" customHeight="1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68"/>
    </row>
    <row r="5" spans="1:21" s="77" customFormat="1" ht="25.5">
      <c r="A5" s="72"/>
      <c r="B5" s="73" t="s">
        <v>68</v>
      </c>
      <c r="C5" s="73" t="s">
        <v>35</v>
      </c>
      <c r="D5" s="74" t="s">
        <v>69</v>
      </c>
      <c r="E5" s="74" t="s">
        <v>36</v>
      </c>
      <c r="F5" s="73" t="s">
        <v>37</v>
      </c>
      <c r="G5" s="74" t="s">
        <v>70</v>
      </c>
      <c r="H5" s="75" t="s">
        <v>71</v>
      </c>
      <c r="I5" s="74" t="s">
        <v>41</v>
      </c>
      <c r="J5" s="72" t="s">
        <v>72</v>
      </c>
      <c r="K5" s="74" t="s">
        <v>73</v>
      </c>
      <c r="L5" s="74" t="s">
        <v>74</v>
      </c>
      <c r="M5" s="74" t="s">
        <v>75</v>
      </c>
      <c r="N5" s="74" t="s">
        <v>76</v>
      </c>
      <c r="O5" s="74" t="s">
        <v>77</v>
      </c>
      <c r="P5" s="72" t="s">
        <v>46</v>
      </c>
      <c r="Q5" s="74" t="s">
        <v>47</v>
      </c>
      <c r="R5" s="75" t="s">
        <v>49</v>
      </c>
      <c r="S5" s="74" t="s">
        <v>50</v>
      </c>
      <c r="T5" s="72" t="s">
        <v>51</v>
      </c>
      <c r="U5" s="76" t="s">
        <v>53</v>
      </c>
    </row>
    <row r="6" spans="1:21" s="77" customFormat="1" ht="12" customHeight="1">
      <c r="A6" s="78" t="s">
        <v>54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80"/>
    </row>
    <row r="7" spans="1:21" ht="12" customHeight="1">
      <c r="A7" s="81" t="s">
        <v>55</v>
      </c>
      <c r="B7" s="82"/>
      <c r="C7" s="82"/>
      <c r="D7" s="83"/>
      <c r="E7" s="82"/>
      <c r="F7" s="82"/>
      <c r="G7" s="82"/>
      <c r="H7" s="82"/>
      <c r="I7" s="82"/>
      <c r="J7" s="82"/>
      <c r="K7" s="82"/>
      <c r="L7" s="82"/>
      <c r="M7" s="82"/>
      <c r="N7" s="82"/>
      <c r="O7" s="83"/>
      <c r="P7" s="82"/>
      <c r="Q7" s="82"/>
      <c r="R7" s="82"/>
      <c r="S7" s="82"/>
      <c r="T7" s="82"/>
      <c r="U7" s="80"/>
    </row>
    <row r="8" spans="1:21">
      <c r="A8" s="84" t="s">
        <v>56</v>
      </c>
      <c r="B8" s="84">
        <v>87241</v>
      </c>
      <c r="C8" s="82">
        <v>0</v>
      </c>
      <c r="D8" s="84">
        <v>3116</v>
      </c>
      <c r="E8" s="84">
        <v>921</v>
      </c>
      <c r="F8" s="84">
        <v>551</v>
      </c>
      <c r="G8" s="84">
        <v>97660</v>
      </c>
      <c r="H8" s="84">
        <v>1916</v>
      </c>
      <c r="I8" s="84">
        <v>2737</v>
      </c>
      <c r="J8" s="82">
        <v>0</v>
      </c>
      <c r="K8" s="82">
        <v>61715</v>
      </c>
      <c r="L8" s="84">
        <v>114240</v>
      </c>
      <c r="M8" s="84">
        <v>40989</v>
      </c>
      <c r="N8" s="84">
        <v>39160</v>
      </c>
      <c r="O8" s="84">
        <v>8442</v>
      </c>
      <c r="P8" s="82">
        <v>0</v>
      </c>
      <c r="Q8" s="84">
        <v>34291</v>
      </c>
      <c r="R8" s="84">
        <v>20322</v>
      </c>
      <c r="S8" s="84">
        <v>163597</v>
      </c>
      <c r="T8" s="82">
        <v>0</v>
      </c>
      <c r="U8" s="80">
        <f t="shared" ref="U8:U13" si="0">SUM(B8:T8)</f>
        <v>676898</v>
      </c>
    </row>
    <row r="9" spans="1:21">
      <c r="A9" s="84" t="s">
        <v>57</v>
      </c>
      <c r="B9" s="84">
        <v>48579</v>
      </c>
      <c r="C9" s="82">
        <v>0</v>
      </c>
      <c r="D9" s="84">
        <v>119438</v>
      </c>
      <c r="E9" s="84">
        <v>28137</v>
      </c>
      <c r="F9" s="84">
        <v>7908</v>
      </c>
      <c r="G9" s="84">
        <v>33489</v>
      </c>
      <c r="H9" s="84">
        <v>12398</v>
      </c>
      <c r="I9" s="84">
        <v>86404</v>
      </c>
      <c r="J9" s="82">
        <v>0</v>
      </c>
      <c r="K9" s="82">
        <v>78648</v>
      </c>
      <c r="L9" s="84">
        <v>119216</v>
      </c>
      <c r="M9" s="84">
        <v>249314</v>
      </c>
      <c r="N9" s="84">
        <v>85071</v>
      </c>
      <c r="O9" s="84">
        <v>61193</v>
      </c>
      <c r="P9" s="82">
        <v>0</v>
      </c>
      <c r="Q9" s="84">
        <v>75232</v>
      </c>
      <c r="R9" s="84">
        <v>73040</v>
      </c>
      <c r="S9" s="84">
        <v>107260</v>
      </c>
      <c r="T9" s="82">
        <v>0</v>
      </c>
      <c r="U9" s="80">
        <f t="shared" si="0"/>
        <v>1185327</v>
      </c>
    </row>
    <row r="10" spans="1:21">
      <c r="A10" s="84" t="s">
        <v>58</v>
      </c>
      <c r="B10" s="84">
        <v>78628</v>
      </c>
      <c r="C10" s="82">
        <v>0</v>
      </c>
      <c r="D10" s="84">
        <v>4375</v>
      </c>
      <c r="E10" s="84">
        <v>147</v>
      </c>
      <c r="F10" s="84">
        <v>11</v>
      </c>
      <c r="G10" s="84">
        <v>8485</v>
      </c>
      <c r="H10" s="84">
        <v>0</v>
      </c>
      <c r="I10" s="84">
        <v>511</v>
      </c>
      <c r="J10" s="82">
        <v>0</v>
      </c>
      <c r="K10" s="82">
        <v>14182</v>
      </c>
      <c r="L10" s="84">
        <v>66420</v>
      </c>
      <c r="M10" s="84">
        <v>11879</v>
      </c>
      <c r="N10" s="84">
        <v>1003</v>
      </c>
      <c r="O10" s="84">
        <v>4244</v>
      </c>
      <c r="P10" s="82">
        <v>0</v>
      </c>
      <c r="Q10" s="84">
        <v>11547</v>
      </c>
      <c r="R10" s="84">
        <v>3389</v>
      </c>
      <c r="S10" s="84">
        <v>37990</v>
      </c>
      <c r="T10" s="82">
        <v>0</v>
      </c>
      <c r="U10" s="80">
        <f t="shared" si="0"/>
        <v>242811</v>
      </c>
    </row>
    <row r="11" spans="1:21">
      <c r="A11" s="84" t="s">
        <v>59</v>
      </c>
      <c r="B11" s="84">
        <v>72198</v>
      </c>
      <c r="C11" s="82">
        <v>0</v>
      </c>
      <c r="D11" s="84">
        <v>639</v>
      </c>
      <c r="E11" s="84">
        <v>366</v>
      </c>
      <c r="F11" s="84">
        <v>3</v>
      </c>
      <c r="G11" s="84">
        <v>15407</v>
      </c>
      <c r="H11" s="84">
        <v>1150</v>
      </c>
      <c r="I11" s="84">
        <v>1271</v>
      </c>
      <c r="J11" s="82">
        <v>0</v>
      </c>
      <c r="K11" s="82">
        <v>11260</v>
      </c>
      <c r="L11" s="84">
        <v>35516</v>
      </c>
      <c r="M11" s="84">
        <v>7498</v>
      </c>
      <c r="N11" s="84">
        <v>6156</v>
      </c>
      <c r="O11" s="84">
        <v>1544</v>
      </c>
      <c r="P11" s="82">
        <v>0</v>
      </c>
      <c r="Q11" s="84">
        <v>108192</v>
      </c>
      <c r="R11" s="84">
        <v>1163</v>
      </c>
      <c r="S11" s="84">
        <v>62183</v>
      </c>
      <c r="T11" s="82">
        <v>0</v>
      </c>
      <c r="U11" s="80">
        <f t="shared" si="0"/>
        <v>324546</v>
      </c>
    </row>
    <row r="12" spans="1:21">
      <c r="A12" s="84" t="s">
        <v>60</v>
      </c>
      <c r="B12" s="84">
        <v>97674</v>
      </c>
      <c r="C12" s="82">
        <v>0</v>
      </c>
      <c r="D12" s="84">
        <v>655</v>
      </c>
      <c r="E12" s="84">
        <v>2081</v>
      </c>
      <c r="F12" s="84">
        <v>107</v>
      </c>
      <c r="G12" s="84">
        <v>64721</v>
      </c>
      <c r="H12" s="84">
        <v>2354</v>
      </c>
      <c r="I12" s="84">
        <v>2495</v>
      </c>
      <c r="J12" s="82">
        <v>0</v>
      </c>
      <c r="K12" s="82">
        <v>88520</v>
      </c>
      <c r="L12" s="84">
        <v>33224</v>
      </c>
      <c r="M12" s="84">
        <v>64951</v>
      </c>
      <c r="N12" s="84">
        <v>9156</v>
      </c>
      <c r="O12" s="84">
        <v>19252</v>
      </c>
      <c r="P12" s="82">
        <v>0</v>
      </c>
      <c r="Q12" s="84">
        <v>4097</v>
      </c>
      <c r="R12" s="84">
        <v>11119</v>
      </c>
      <c r="S12" s="84">
        <v>212579</v>
      </c>
      <c r="T12" s="82">
        <v>0</v>
      </c>
      <c r="U12" s="80">
        <f t="shared" si="0"/>
        <v>612985</v>
      </c>
    </row>
    <row r="13" spans="1:21">
      <c r="A13" s="85" t="s">
        <v>53</v>
      </c>
      <c r="B13" s="84">
        <f t="shared" ref="B13:T13" si="1">SUM(B8:B12)</f>
        <v>384320</v>
      </c>
      <c r="C13" s="82">
        <f t="shared" si="1"/>
        <v>0</v>
      </c>
      <c r="D13" s="84">
        <f t="shared" si="1"/>
        <v>128223</v>
      </c>
      <c r="E13" s="84">
        <f t="shared" si="1"/>
        <v>31652</v>
      </c>
      <c r="F13" s="84">
        <f t="shared" si="1"/>
        <v>8580</v>
      </c>
      <c r="G13" s="84">
        <f t="shared" si="1"/>
        <v>219762</v>
      </c>
      <c r="H13" s="84">
        <f t="shared" si="1"/>
        <v>17818</v>
      </c>
      <c r="I13" s="84">
        <f t="shared" si="1"/>
        <v>93418</v>
      </c>
      <c r="J13" s="82">
        <f t="shared" si="1"/>
        <v>0</v>
      </c>
      <c r="K13" s="82">
        <f>SUM(K8:K12)</f>
        <v>254325</v>
      </c>
      <c r="L13" s="84">
        <f t="shared" si="1"/>
        <v>368616</v>
      </c>
      <c r="M13" s="84">
        <f t="shared" si="1"/>
        <v>374631</v>
      </c>
      <c r="N13" s="84">
        <f t="shared" si="1"/>
        <v>140546</v>
      </c>
      <c r="O13" s="84">
        <f t="shared" si="1"/>
        <v>94675</v>
      </c>
      <c r="P13" s="82">
        <f t="shared" si="1"/>
        <v>0</v>
      </c>
      <c r="Q13" s="84">
        <f t="shared" si="1"/>
        <v>233359</v>
      </c>
      <c r="R13" s="84">
        <f t="shared" si="1"/>
        <v>109033</v>
      </c>
      <c r="S13" s="84">
        <f t="shared" si="1"/>
        <v>583609</v>
      </c>
      <c r="T13" s="82">
        <f t="shared" si="1"/>
        <v>0</v>
      </c>
      <c r="U13" s="80">
        <f t="shared" si="0"/>
        <v>3042567</v>
      </c>
    </row>
    <row r="14" spans="1:21">
      <c r="A14" s="86" t="s">
        <v>61</v>
      </c>
      <c r="B14" s="84"/>
      <c r="C14" s="82"/>
      <c r="D14" s="84"/>
      <c r="E14" s="84"/>
      <c r="F14" s="84"/>
      <c r="G14" s="84"/>
      <c r="H14" s="84"/>
      <c r="I14" s="84"/>
      <c r="J14" s="82"/>
      <c r="K14" s="82"/>
      <c r="L14" s="84"/>
      <c r="M14" s="84"/>
      <c r="N14" s="84"/>
      <c r="O14" s="84"/>
      <c r="P14" s="82"/>
      <c r="Q14" s="84"/>
      <c r="R14" s="84"/>
      <c r="S14" s="84"/>
      <c r="T14" s="82"/>
      <c r="U14" s="80"/>
    </row>
    <row r="15" spans="1:21">
      <c r="A15" s="84" t="s">
        <v>56</v>
      </c>
      <c r="B15" s="84">
        <v>7369</v>
      </c>
      <c r="C15" s="82">
        <v>0</v>
      </c>
      <c r="D15" s="84">
        <v>751</v>
      </c>
      <c r="E15" s="84">
        <v>24</v>
      </c>
      <c r="F15" s="84">
        <v>138</v>
      </c>
      <c r="G15" s="84">
        <v>1144</v>
      </c>
      <c r="H15" s="84">
        <v>-239</v>
      </c>
      <c r="I15" s="84">
        <v>251</v>
      </c>
      <c r="J15" s="82">
        <v>0</v>
      </c>
      <c r="K15" s="82">
        <v>4087</v>
      </c>
      <c r="L15" s="84">
        <v>11889</v>
      </c>
      <c r="M15" s="84">
        <v>7354</v>
      </c>
      <c r="N15" s="84">
        <v>12310</v>
      </c>
      <c r="O15" s="84">
        <v>894</v>
      </c>
      <c r="P15" s="82">
        <v>0</v>
      </c>
      <c r="Q15" s="84">
        <v>3424</v>
      </c>
      <c r="R15" s="84">
        <v>850</v>
      </c>
      <c r="S15" s="84">
        <v>21420</v>
      </c>
      <c r="T15" s="82">
        <v>0</v>
      </c>
      <c r="U15" s="80">
        <f t="shared" ref="U15:U20" si="2">SUM(B15:T15)</f>
        <v>71666</v>
      </c>
    </row>
    <row r="16" spans="1:21">
      <c r="A16" s="84" t="s">
        <v>57</v>
      </c>
      <c r="B16" s="84">
        <v>42851</v>
      </c>
      <c r="C16" s="82">
        <v>0</v>
      </c>
      <c r="D16" s="84">
        <v>108790</v>
      </c>
      <c r="E16" s="84">
        <v>24629</v>
      </c>
      <c r="F16" s="84">
        <v>7908</v>
      </c>
      <c r="G16" s="84">
        <v>33276</v>
      </c>
      <c r="H16" s="84">
        <v>12159</v>
      </c>
      <c r="I16" s="84">
        <v>77921</v>
      </c>
      <c r="J16" s="82">
        <v>0</v>
      </c>
      <c r="K16" s="82">
        <v>73340</v>
      </c>
      <c r="L16" s="84">
        <v>106542</v>
      </c>
      <c r="M16" s="84">
        <v>237294</v>
      </c>
      <c r="N16" s="84">
        <v>73483</v>
      </c>
      <c r="O16" s="84">
        <v>56464</v>
      </c>
      <c r="P16" s="82">
        <v>0</v>
      </c>
      <c r="Q16" s="84">
        <v>68387</v>
      </c>
      <c r="R16" s="84">
        <v>65931</v>
      </c>
      <c r="S16" s="84">
        <v>87807</v>
      </c>
      <c r="T16" s="82">
        <v>0</v>
      </c>
      <c r="U16" s="80">
        <f t="shared" si="2"/>
        <v>1076782</v>
      </c>
    </row>
    <row r="17" spans="1:21">
      <c r="A17" s="84" t="s">
        <v>58</v>
      </c>
      <c r="B17" s="84">
        <v>15162</v>
      </c>
      <c r="C17" s="82">
        <v>0</v>
      </c>
      <c r="D17" s="84">
        <v>3813</v>
      </c>
      <c r="E17" s="84">
        <v>146</v>
      </c>
      <c r="F17" s="84">
        <v>11</v>
      </c>
      <c r="G17" s="84">
        <v>1399</v>
      </c>
      <c r="H17" s="84">
        <v>165</v>
      </c>
      <c r="I17" s="84">
        <v>122</v>
      </c>
      <c r="J17" s="82">
        <v>0</v>
      </c>
      <c r="K17" s="82">
        <v>5151</v>
      </c>
      <c r="L17" s="84">
        <v>28576</v>
      </c>
      <c r="M17" s="84">
        <v>-16795</v>
      </c>
      <c r="N17" s="84">
        <v>912</v>
      </c>
      <c r="O17" s="84">
        <v>755</v>
      </c>
      <c r="P17" s="82">
        <v>0</v>
      </c>
      <c r="Q17" s="84">
        <v>737</v>
      </c>
      <c r="R17" s="84">
        <v>905</v>
      </c>
      <c r="S17" s="84">
        <v>11730</v>
      </c>
      <c r="T17" s="82">
        <v>0</v>
      </c>
      <c r="U17" s="80">
        <f t="shared" si="2"/>
        <v>52789</v>
      </c>
    </row>
    <row r="18" spans="1:21">
      <c r="A18" s="84" t="s">
        <v>59</v>
      </c>
      <c r="B18" s="84">
        <v>10264</v>
      </c>
      <c r="C18" s="82">
        <v>0</v>
      </c>
      <c r="D18" s="84">
        <v>48</v>
      </c>
      <c r="E18" s="84">
        <v>59</v>
      </c>
      <c r="F18" s="84">
        <v>1</v>
      </c>
      <c r="G18" s="84">
        <v>128</v>
      </c>
      <c r="H18" s="84">
        <v>349</v>
      </c>
      <c r="I18" s="84">
        <v>267</v>
      </c>
      <c r="J18" s="82">
        <v>0</v>
      </c>
      <c r="K18" s="82">
        <v>4498</v>
      </c>
      <c r="L18" s="84">
        <v>29236</v>
      </c>
      <c r="M18" s="84">
        <v>3109</v>
      </c>
      <c r="N18" s="84">
        <v>3485</v>
      </c>
      <c r="O18" s="84">
        <v>359</v>
      </c>
      <c r="P18" s="82">
        <v>0</v>
      </c>
      <c r="Q18" s="84">
        <v>9606</v>
      </c>
      <c r="R18" s="84">
        <v>146</v>
      </c>
      <c r="S18" s="84">
        <v>25025</v>
      </c>
      <c r="T18" s="82">
        <v>0</v>
      </c>
      <c r="U18" s="80">
        <f t="shared" si="2"/>
        <v>86580</v>
      </c>
    </row>
    <row r="19" spans="1:21">
      <c r="A19" s="84" t="s">
        <v>60</v>
      </c>
      <c r="B19" s="84">
        <v>12157</v>
      </c>
      <c r="C19" s="82">
        <v>0</v>
      </c>
      <c r="D19" s="84">
        <v>360</v>
      </c>
      <c r="E19" s="84">
        <v>1214</v>
      </c>
      <c r="F19" s="84">
        <v>24</v>
      </c>
      <c r="G19" s="84">
        <v>18293</v>
      </c>
      <c r="H19" s="84">
        <v>0</v>
      </c>
      <c r="I19" s="84">
        <v>550</v>
      </c>
      <c r="J19" s="82">
        <v>0</v>
      </c>
      <c r="K19" s="82">
        <v>63832</v>
      </c>
      <c r="L19" s="84">
        <v>2500</v>
      </c>
      <c r="M19" s="84">
        <v>52044</v>
      </c>
      <c r="N19" s="84">
        <v>5743</v>
      </c>
      <c r="O19" s="84">
        <v>2741</v>
      </c>
      <c r="P19" s="82">
        <v>0</v>
      </c>
      <c r="Q19" s="84">
        <v>564</v>
      </c>
      <c r="R19" s="84">
        <v>2696</v>
      </c>
      <c r="S19" s="84">
        <v>71804</v>
      </c>
      <c r="T19" s="82">
        <v>0</v>
      </c>
      <c r="U19" s="80">
        <f t="shared" si="2"/>
        <v>234522</v>
      </c>
    </row>
    <row r="20" spans="1:21">
      <c r="A20" s="85" t="s">
        <v>53</v>
      </c>
      <c r="B20" s="84">
        <f t="shared" ref="B20:T20" si="3">SUM(B15:B19)</f>
        <v>87803</v>
      </c>
      <c r="C20" s="82">
        <f t="shared" si="3"/>
        <v>0</v>
      </c>
      <c r="D20" s="84">
        <f t="shared" si="3"/>
        <v>113762</v>
      </c>
      <c r="E20" s="84">
        <f t="shared" si="3"/>
        <v>26072</v>
      </c>
      <c r="F20" s="84">
        <f t="shared" si="3"/>
        <v>8082</v>
      </c>
      <c r="G20" s="84">
        <f t="shared" si="3"/>
        <v>54240</v>
      </c>
      <c r="H20" s="84">
        <f t="shared" si="3"/>
        <v>12434</v>
      </c>
      <c r="I20" s="84">
        <f t="shared" si="3"/>
        <v>79111</v>
      </c>
      <c r="J20" s="82">
        <f t="shared" si="3"/>
        <v>0</v>
      </c>
      <c r="K20" s="82">
        <f>SUM(K15:K19)</f>
        <v>150908</v>
      </c>
      <c r="L20" s="84">
        <f t="shared" si="3"/>
        <v>178743</v>
      </c>
      <c r="M20" s="84">
        <f t="shared" si="3"/>
        <v>283006</v>
      </c>
      <c r="N20" s="84">
        <f t="shared" si="3"/>
        <v>95933</v>
      </c>
      <c r="O20" s="84">
        <f t="shared" si="3"/>
        <v>61213</v>
      </c>
      <c r="P20" s="82">
        <f t="shared" si="3"/>
        <v>0</v>
      </c>
      <c r="Q20" s="84">
        <f t="shared" si="3"/>
        <v>82718</v>
      </c>
      <c r="R20" s="84">
        <f t="shared" si="3"/>
        <v>70528</v>
      </c>
      <c r="S20" s="84">
        <f t="shared" si="3"/>
        <v>217786</v>
      </c>
      <c r="T20" s="82">
        <f t="shared" si="3"/>
        <v>0</v>
      </c>
      <c r="U20" s="80">
        <f t="shared" si="2"/>
        <v>1522339</v>
      </c>
    </row>
    <row r="21" spans="1:21" ht="12" customHeight="1">
      <c r="A21" s="78" t="s">
        <v>5</v>
      </c>
      <c r="B21" s="84"/>
      <c r="C21" s="82"/>
      <c r="D21" s="84"/>
      <c r="E21" s="84"/>
      <c r="F21" s="84"/>
      <c r="G21" s="84"/>
      <c r="H21" s="84"/>
      <c r="I21" s="84"/>
      <c r="J21" s="82"/>
      <c r="K21" s="82"/>
      <c r="L21" s="84"/>
      <c r="M21" s="84"/>
      <c r="N21" s="84"/>
      <c r="O21" s="84"/>
      <c r="P21" s="82"/>
      <c r="Q21" s="84"/>
      <c r="R21" s="84"/>
      <c r="S21" s="84"/>
      <c r="T21" s="82"/>
      <c r="U21" s="80"/>
    </row>
    <row r="22" spans="1:21" ht="12" customHeight="1">
      <c r="A22" s="86" t="s">
        <v>55</v>
      </c>
      <c r="B22" s="84"/>
      <c r="C22" s="82"/>
      <c r="D22" s="84"/>
      <c r="E22" s="84"/>
      <c r="F22" s="84"/>
      <c r="G22" s="84"/>
      <c r="H22" s="84"/>
      <c r="I22" s="84"/>
      <c r="J22" s="82"/>
      <c r="K22" s="82"/>
      <c r="L22" s="84"/>
      <c r="M22" s="84"/>
      <c r="N22" s="84"/>
      <c r="O22" s="84"/>
      <c r="P22" s="82"/>
      <c r="Q22" s="84"/>
      <c r="R22" s="84"/>
      <c r="S22" s="84"/>
      <c r="T22" s="82"/>
      <c r="U22" s="80"/>
    </row>
    <row r="23" spans="1:21">
      <c r="A23" s="84" t="s">
        <v>56</v>
      </c>
      <c r="B23" s="84">
        <v>90817</v>
      </c>
      <c r="C23" s="82">
        <v>0</v>
      </c>
      <c r="D23" s="84">
        <v>1417</v>
      </c>
      <c r="E23" s="84">
        <v>2665</v>
      </c>
      <c r="F23" s="84">
        <v>0</v>
      </c>
      <c r="G23" s="84">
        <v>245240</v>
      </c>
      <c r="H23" s="84">
        <v>10842</v>
      </c>
      <c r="I23" s="84">
        <v>2464</v>
      </c>
      <c r="J23" s="82">
        <v>0</v>
      </c>
      <c r="K23" s="82">
        <v>296004</v>
      </c>
      <c r="L23" s="84">
        <v>45299</v>
      </c>
      <c r="M23" s="84">
        <v>24561</v>
      </c>
      <c r="N23" s="84">
        <v>53560</v>
      </c>
      <c r="O23" s="84">
        <v>45891</v>
      </c>
      <c r="P23" s="82">
        <v>0</v>
      </c>
      <c r="Q23" s="84">
        <v>16698</v>
      </c>
      <c r="R23" s="84">
        <v>6465</v>
      </c>
      <c r="S23" s="84">
        <v>46119</v>
      </c>
      <c r="T23" s="82">
        <v>0</v>
      </c>
      <c r="U23" s="80">
        <f t="shared" ref="U23:U28" si="4">SUM(B23:T23)</f>
        <v>888042</v>
      </c>
    </row>
    <row r="24" spans="1:21">
      <c r="A24" s="84" t="s">
        <v>57</v>
      </c>
      <c r="B24" s="84">
        <v>30905</v>
      </c>
      <c r="C24" s="82">
        <v>0</v>
      </c>
      <c r="D24" s="84">
        <v>67977</v>
      </c>
      <c r="E24" s="84">
        <v>16448</v>
      </c>
      <c r="F24" s="84">
        <v>6474</v>
      </c>
      <c r="G24" s="84">
        <v>23322</v>
      </c>
      <c r="H24" s="84">
        <v>23570</v>
      </c>
      <c r="I24" s="84">
        <v>60964</v>
      </c>
      <c r="J24" s="82">
        <v>0</v>
      </c>
      <c r="K24" s="82">
        <v>53453</v>
      </c>
      <c r="L24" s="84">
        <v>96014</v>
      </c>
      <c r="M24" s="84">
        <v>169621</v>
      </c>
      <c r="N24" s="84">
        <v>54900</v>
      </c>
      <c r="O24" s="84">
        <v>40817</v>
      </c>
      <c r="P24" s="82">
        <v>0</v>
      </c>
      <c r="Q24" s="84">
        <v>57094</v>
      </c>
      <c r="R24" s="84">
        <v>55758</v>
      </c>
      <c r="S24" s="84">
        <v>71216</v>
      </c>
      <c r="T24" s="82">
        <v>0</v>
      </c>
      <c r="U24" s="80">
        <f t="shared" si="4"/>
        <v>828533</v>
      </c>
    </row>
    <row r="25" spans="1:21">
      <c r="A25" s="84" t="s">
        <v>58</v>
      </c>
      <c r="B25" s="84">
        <v>34740</v>
      </c>
      <c r="C25" s="82">
        <v>0</v>
      </c>
      <c r="D25" s="84">
        <v>0</v>
      </c>
      <c r="E25" s="84">
        <v>0</v>
      </c>
      <c r="F25" s="84">
        <v>0</v>
      </c>
      <c r="G25" s="84">
        <v>2039</v>
      </c>
      <c r="H25" s="84">
        <v>0</v>
      </c>
      <c r="I25" s="84">
        <v>23</v>
      </c>
      <c r="J25" s="82">
        <v>0</v>
      </c>
      <c r="K25" s="82">
        <v>5191</v>
      </c>
      <c r="L25" s="84">
        <v>11811</v>
      </c>
      <c r="M25" s="84">
        <v>3748</v>
      </c>
      <c r="N25" s="84">
        <v>901</v>
      </c>
      <c r="O25" s="84">
        <v>1277</v>
      </c>
      <c r="P25" s="82">
        <v>0</v>
      </c>
      <c r="Q25" s="84">
        <v>2300</v>
      </c>
      <c r="R25" s="84">
        <v>790</v>
      </c>
      <c r="S25" s="84">
        <v>10757</v>
      </c>
      <c r="T25" s="82">
        <v>0</v>
      </c>
      <c r="U25" s="80">
        <f t="shared" si="4"/>
        <v>73577</v>
      </c>
    </row>
    <row r="26" spans="1:21">
      <c r="A26" s="84" t="s">
        <v>59</v>
      </c>
      <c r="B26" s="84">
        <v>6022</v>
      </c>
      <c r="C26" s="82">
        <v>0</v>
      </c>
      <c r="D26" s="84">
        <v>0</v>
      </c>
      <c r="E26" s="84">
        <v>0</v>
      </c>
      <c r="F26" s="84">
        <v>0</v>
      </c>
      <c r="G26" s="84">
        <v>10921</v>
      </c>
      <c r="H26" s="84">
        <v>2170</v>
      </c>
      <c r="I26" s="84">
        <v>837</v>
      </c>
      <c r="J26" s="82">
        <v>0</v>
      </c>
      <c r="K26" s="82">
        <v>7426</v>
      </c>
      <c r="L26" s="84">
        <v>6910</v>
      </c>
      <c r="M26" s="84">
        <v>2107</v>
      </c>
      <c r="N26" s="84">
        <v>1039</v>
      </c>
      <c r="O26" s="84">
        <v>298</v>
      </c>
      <c r="P26" s="82">
        <v>0</v>
      </c>
      <c r="Q26" s="84">
        <v>4940</v>
      </c>
      <c r="R26" s="84">
        <v>20</v>
      </c>
      <c r="S26" s="84">
        <v>28226</v>
      </c>
      <c r="T26" s="82">
        <v>0</v>
      </c>
      <c r="U26" s="80">
        <f t="shared" si="4"/>
        <v>70916</v>
      </c>
    </row>
    <row r="27" spans="1:21">
      <c r="A27" s="84" t="s">
        <v>60</v>
      </c>
      <c r="B27" s="84">
        <v>17296</v>
      </c>
      <c r="C27" s="82">
        <v>0</v>
      </c>
      <c r="D27" s="84">
        <v>463</v>
      </c>
      <c r="E27" s="84">
        <v>0</v>
      </c>
      <c r="F27" s="84">
        <v>86</v>
      </c>
      <c r="G27" s="84">
        <v>35326</v>
      </c>
      <c r="H27" s="84">
        <v>1815</v>
      </c>
      <c r="I27" s="84">
        <v>135</v>
      </c>
      <c r="J27" s="82">
        <v>0</v>
      </c>
      <c r="K27" s="82">
        <v>57570</v>
      </c>
      <c r="L27" s="84">
        <v>7920</v>
      </c>
      <c r="M27" s="84">
        <v>23578</v>
      </c>
      <c r="N27" s="84">
        <v>1151</v>
      </c>
      <c r="O27" s="84">
        <v>7476</v>
      </c>
      <c r="P27" s="82">
        <v>0</v>
      </c>
      <c r="Q27" s="84">
        <v>2565</v>
      </c>
      <c r="R27" s="84">
        <v>2120</v>
      </c>
      <c r="S27" s="84">
        <v>184190</v>
      </c>
      <c r="T27" s="82">
        <v>0</v>
      </c>
      <c r="U27" s="80">
        <f t="shared" si="4"/>
        <v>341691</v>
      </c>
    </row>
    <row r="28" spans="1:21">
      <c r="A28" s="85" t="s">
        <v>53</v>
      </c>
      <c r="B28" s="84">
        <f t="shared" ref="B28:T28" si="5">SUM(B23:B27)</f>
        <v>179780</v>
      </c>
      <c r="C28" s="82">
        <f t="shared" si="5"/>
        <v>0</v>
      </c>
      <c r="D28" s="84">
        <f t="shared" si="5"/>
        <v>69857</v>
      </c>
      <c r="E28" s="84">
        <f t="shared" si="5"/>
        <v>19113</v>
      </c>
      <c r="F28" s="84">
        <f t="shared" si="5"/>
        <v>6560</v>
      </c>
      <c r="G28" s="84">
        <f t="shared" si="5"/>
        <v>316848</v>
      </c>
      <c r="H28" s="84">
        <f t="shared" si="5"/>
        <v>38397</v>
      </c>
      <c r="I28" s="84">
        <f t="shared" si="5"/>
        <v>64423</v>
      </c>
      <c r="J28" s="82">
        <f t="shared" si="5"/>
        <v>0</v>
      </c>
      <c r="K28" s="82">
        <f>SUM(K23:K27)</f>
        <v>419644</v>
      </c>
      <c r="L28" s="84">
        <f t="shared" si="5"/>
        <v>167954</v>
      </c>
      <c r="M28" s="84">
        <f t="shared" si="5"/>
        <v>223615</v>
      </c>
      <c r="N28" s="84">
        <f t="shared" si="5"/>
        <v>111551</v>
      </c>
      <c r="O28" s="84">
        <f t="shared" si="5"/>
        <v>95759</v>
      </c>
      <c r="P28" s="82">
        <f t="shared" si="5"/>
        <v>0</v>
      </c>
      <c r="Q28" s="84">
        <f t="shared" si="5"/>
        <v>83597</v>
      </c>
      <c r="R28" s="84">
        <f t="shared" si="5"/>
        <v>65153</v>
      </c>
      <c r="S28" s="84">
        <f t="shared" si="5"/>
        <v>340508</v>
      </c>
      <c r="T28" s="82">
        <f t="shared" si="5"/>
        <v>0</v>
      </c>
      <c r="U28" s="80">
        <f t="shared" si="4"/>
        <v>2202759</v>
      </c>
    </row>
    <row r="29" spans="1:21">
      <c r="A29" s="86" t="s">
        <v>61</v>
      </c>
      <c r="B29" s="84"/>
      <c r="C29" s="82"/>
      <c r="D29" s="84"/>
      <c r="E29" s="84"/>
      <c r="F29" s="84"/>
      <c r="G29" s="84"/>
      <c r="H29" s="84"/>
      <c r="I29" s="84"/>
      <c r="J29" s="82"/>
      <c r="K29" s="82"/>
      <c r="L29" s="84"/>
      <c r="M29" s="84"/>
      <c r="N29" s="84"/>
      <c r="O29" s="84"/>
      <c r="P29" s="82"/>
      <c r="Q29" s="84"/>
      <c r="R29" s="84"/>
      <c r="S29" s="84"/>
      <c r="T29" s="82"/>
      <c r="U29" s="80"/>
    </row>
    <row r="30" spans="1:21">
      <c r="A30" s="84" t="s">
        <v>56</v>
      </c>
      <c r="B30" s="84">
        <v>8814</v>
      </c>
      <c r="C30" s="82">
        <v>0</v>
      </c>
      <c r="D30" s="84">
        <v>847</v>
      </c>
      <c r="E30" s="84">
        <v>47</v>
      </c>
      <c r="F30" s="84">
        <v>0</v>
      </c>
      <c r="G30" s="84">
        <v>3095</v>
      </c>
      <c r="H30" s="84">
        <v>1869</v>
      </c>
      <c r="I30" s="84">
        <v>77</v>
      </c>
      <c r="J30" s="82">
        <v>0</v>
      </c>
      <c r="K30" s="82">
        <v>55543</v>
      </c>
      <c r="L30" s="84">
        <v>6634</v>
      </c>
      <c r="M30" s="84">
        <v>2473</v>
      </c>
      <c r="N30" s="84">
        <v>11912</v>
      </c>
      <c r="O30" s="84">
        <v>131</v>
      </c>
      <c r="P30" s="82">
        <v>0</v>
      </c>
      <c r="Q30" s="84">
        <v>832</v>
      </c>
      <c r="R30" s="84">
        <v>76</v>
      </c>
      <c r="S30" s="84">
        <v>10080</v>
      </c>
      <c r="T30" s="82">
        <v>0</v>
      </c>
      <c r="U30" s="80">
        <f t="shared" ref="U30:U35" si="6">SUM(B30:T30)</f>
        <v>102430</v>
      </c>
    </row>
    <row r="31" spans="1:21">
      <c r="A31" s="84" t="s">
        <v>57</v>
      </c>
      <c r="B31" s="84">
        <v>27564</v>
      </c>
      <c r="C31" s="82">
        <v>0</v>
      </c>
      <c r="D31" s="84">
        <v>52208</v>
      </c>
      <c r="E31" s="84">
        <v>12998</v>
      </c>
      <c r="F31" s="84">
        <v>6474</v>
      </c>
      <c r="G31" s="84">
        <v>23369</v>
      </c>
      <c r="H31" s="84">
        <v>21019</v>
      </c>
      <c r="I31" s="84">
        <v>55445</v>
      </c>
      <c r="J31" s="82">
        <v>0</v>
      </c>
      <c r="K31" s="82">
        <v>52639</v>
      </c>
      <c r="L31" s="84">
        <v>92906</v>
      </c>
      <c r="M31" s="84">
        <v>145460</v>
      </c>
      <c r="N31" s="84">
        <v>52080</v>
      </c>
      <c r="O31" s="84">
        <v>38477</v>
      </c>
      <c r="P31" s="82">
        <v>0</v>
      </c>
      <c r="Q31" s="84">
        <v>47378</v>
      </c>
      <c r="R31" s="84">
        <v>54270</v>
      </c>
      <c r="S31" s="84">
        <v>68352</v>
      </c>
      <c r="T31" s="82">
        <v>0</v>
      </c>
      <c r="U31" s="80">
        <f t="shared" si="6"/>
        <v>750639</v>
      </c>
    </row>
    <row r="32" spans="1:21">
      <c r="A32" s="84" t="s">
        <v>58</v>
      </c>
      <c r="B32" s="84">
        <v>10233</v>
      </c>
      <c r="C32" s="82">
        <v>0</v>
      </c>
      <c r="D32" s="84">
        <v>4088</v>
      </c>
      <c r="E32" s="84">
        <v>0</v>
      </c>
      <c r="F32" s="84">
        <v>0</v>
      </c>
      <c r="G32" s="84">
        <v>0</v>
      </c>
      <c r="H32" s="84">
        <v>0</v>
      </c>
      <c r="I32" s="84">
        <v>7</v>
      </c>
      <c r="J32" s="82">
        <v>0</v>
      </c>
      <c r="K32" s="82">
        <v>2650</v>
      </c>
      <c r="L32" s="84">
        <v>7474</v>
      </c>
      <c r="M32" s="84">
        <v>-197</v>
      </c>
      <c r="N32" s="84">
        <v>689</v>
      </c>
      <c r="O32" s="84">
        <v>1057</v>
      </c>
      <c r="P32" s="82">
        <v>0</v>
      </c>
      <c r="Q32" s="84">
        <v>-83</v>
      </c>
      <c r="R32" s="84">
        <v>210</v>
      </c>
      <c r="S32" s="84">
        <v>3206</v>
      </c>
      <c r="T32" s="82">
        <v>0</v>
      </c>
      <c r="U32" s="80">
        <f t="shared" si="6"/>
        <v>29334</v>
      </c>
    </row>
    <row r="33" spans="1:21">
      <c r="A33" s="84" t="s">
        <v>59</v>
      </c>
      <c r="B33" s="84">
        <v>4549</v>
      </c>
      <c r="C33" s="82">
        <v>0</v>
      </c>
      <c r="D33" s="84">
        <v>0</v>
      </c>
      <c r="E33" s="84">
        <v>0</v>
      </c>
      <c r="F33" s="84">
        <v>0</v>
      </c>
      <c r="G33" s="84">
        <v>1161</v>
      </c>
      <c r="H33" s="84">
        <v>218</v>
      </c>
      <c r="I33" s="84">
        <v>178</v>
      </c>
      <c r="J33" s="82">
        <v>0</v>
      </c>
      <c r="K33" s="82">
        <v>1824</v>
      </c>
      <c r="L33" s="84">
        <v>6910</v>
      </c>
      <c r="M33" s="84">
        <v>1264</v>
      </c>
      <c r="N33" s="84">
        <v>970</v>
      </c>
      <c r="O33" s="84">
        <v>98</v>
      </c>
      <c r="P33" s="82">
        <v>0</v>
      </c>
      <c r="Q33" s="84">
        <v>1851</v>
      </c>
      <c r="R33" s="84">
        <v>11</v>
      </c>
      <c r="S33" s="84">
        <v>8373</v>
      </c>
      <c r="T33" s="82">
        <v>0</v>
      </c>
      <c r="U33" s="80">
        <f t="shared" si="6"/>
        <v>27407</v>
      </c>
    </row>
    <row r="34" spans="1:21">
      <c r="A34" s="84" t="s">
        <v>60</v>
      </c>
      <c r="B34" s="84">
        <v>1876</v>
      </c>
      <c r="C34" s="82">
        <v>0</v>
      </c>
      <c r="D34" s="84">
        <v>463</v>
      </c>
      <c r="E34" s="84">
        <v>0</v>
      </c>
      <c r="F34" s="84">
        <v>-923</v>
      </c>
      <c r="G34" s="84">
        <v>7912</v>
      </c>
      <c r="H34" s="84">
        <v>433</v>
      </c>
      <c r="I34" s="84">
        <v>76</v>
      </c>
      <c r="J34" s="82">
        <v>0</v>
      </c>
      <c r="K34" s="82">
        <v>43658</v>
      </c>
      <c r="L34" s="84">
        <v>999</v>
      </c>
      <c r="M34" s="84">
        <v>18197</v>
      </c>
      <c r="N34" s="84">
        <v>854</v>
      </c>
      <c r="O34" s="84">
        <v>2501</v>
      </c>
      <c r="P34" s="82">
        <v>0</v>
      </c>
      <c r="Q34" s="84">
        <v>335</v>
      </c>
      <c r="R34" s="84">
        <v>742</v>
      </c>
      <c r="S34" s="84">
        <v>49065</v>
      </c>
      <c r="T34" s="82">
        <v>0</v>
      </c>
      <c r="U34" s="80">
        <f t="shared" si="6"/>
        <v>126188</v>
      </c>
    </row>
    <row r="35" spans="1:21">
      <c r="A35" s="85" t="s">
        <v>53</v>
      </c>
      <c r="B35" s="84">
        <f t="shared" ref="B35:T35" si="7">SUM(B30:B34)</f>
        <v>53036</v>
      </c>
      <c r="C35" s="82">
        <f t="shared" si="7"/>
        <v>0</v>
      </c>
      <c r="D35" s="84">
        <f t="shared" si="7"/>
        <v>57606</v>
      </c>
      <c r="E35" s="84">
        <f t="shared" si="7"/>
        <v>13045</v>
      </c>
      <c r="F35" s="84">
        <f t="shared" si="7"/>
        <v>5551</v>
      </c>
      <c r="G35" s="84">
        <f t="shared" si="7"/>
        <v>35537</v>
      </c>
      <c r="H35" s="84">
        <f t="shared" si="7"/>
        <v>23539</v>
      </c>
      <c r="I35" s="84">
        <f t="shared" si="7"/>
        <v>55783</v>
      </c>
      <c r="J35" s="82">
        <f t="shared" si="7"/>
        <v>0</v>
      </c>
      <c r="K35" s="82">
        <f>SUM(K30:K34)</f>
        <v>156314</v>
      </c>
      <c r="L35" s="84">
        <f t="shared" si="7"/>
        <v>114923</v>
      </c>
      <c r="M35" s="84">
        <f t="shared" si="7"/>
        <v>167197</v>
      </c>
      <c r="N35" s="84">
        <f t="shared" si="7"/>
        <v>66505</v>
      </c>
      <c r="O35" s="84">
        <f t="shared" si="7"/>
        <v>42264</v>
      </c>
      <c r="P35" s="82">
        <f t="shared" si="7"/>
        <v>0</v>
      </c>
      <c r="Q35" s="84">
        <f t="shared" si="7"/>
        <v>50313</v>
      </c>
      <c r="R35" s="84">
        <f t="shared" si="7"/>
        <v>55309</v>
      </c>
      <c r="S35" s="84">
        <f t="shared" si="7"/>
        <v>139076</v>
      </c>
      <c r="T35" s="82">
        <f t="shared" si="7"/>
        <v>0</v>
      </c>
      <c r="U35" s="80">
        <f t="shared" si="6"/>
        <v>1035998</v>
      </c>
    </row>
    <row r="36" spans="1:21" ht="12" customHeight="1">
      <c r="A36" s="78" t="s">
        <v>62</v>
      </c>
      <c r="B36" s="84"/>
      <c r="C36" s="82"/>
      <c r="D36" s="84"/>
      <c r="E36" s="84"/>
      <c r="F36" s="84"/>
      <c r="G36" s="84"/>
      <c r="H36" s="84"/>
      <c r="I36" s="84"/>
      <c r="J36" s="82"/>
      <c r="K36" s="82"/>
      <c r="L36" s="84"/>
      <c r="M36" s="84"/>
      <c r="N36" s="84"/>
      <c r="O36" s="84"/>
      <c r="P36" s="82"/>
      <c r="Q36" s="84"/>
      <c r="R36" s="84"/>
      <c r="S36" s="84"/>
      <c r="T36" s="82"/>
      <c r="U36" s="80"/>
    </row>
    <row r="37" spans="1:21" ht="12" customHeight="1">
      <c r="A37" s="86" t="s">
        <v>63</v>
      </c>
      <c r="B37" s="84"/>
      <c r="C37" s="82"/>
      <c r="D37" s="84"/>
      <c r="E37" s="84"/>
      <c r="F37" s="84"/>
      <c r="G37" s="84"/>
      <c r="H37" s="84"/>
      <c r="I37" s="84"/>
      <c r="J37" s="82"/>
      <c r="K37" s="82"/>
      <c r="L37" s="84"/>
      <c r="M37" s="84"/>
      <c r="N37" s="84"/>
      <c r="O37" s="84"/>
      <c r="P37" s="82"/>
      <c r="Q37" s="84"/>
      <c r="R37" s="84"/>
      <c r="S37" s="84"/>
      <c r="T37" s="82"/>
      <c r="U37" s="80"/>
    </row>
    <row r="38" spans="1:21">
      <c r="A38" s="84" t="s">
        <v>56</v>
      </c>
      <c r="B38" s="84">
        <v>23932</v>
      </c>
      <c r="C38" s="82">
        <v>0</v>
      </c>
      <c r="D38" s="84">
        <v>248</v>
      </c>
      <c r="E38" s="84">
        <v>235</v>
      </c>
      <c r="F38" s="84">
        <v>103</v>
      </c>
      <c r="G38" s="84">
        <v>18467</v>
      </c>
      <c r="H38" s="84">
        <v>492</v>
      </c>
      <c r="I38" s="84">
        <v>754</v>
      </c>
      <c r="J38" s="82">
        <v>0</v>
      </c>
      <c r="K38" s="82">
        <v>11223</v>
      </c>
      <c r="L38" s="84">
        <v>11416</v>
      </c>
      <c r="M38" s="84">
        <v>5884</v>
      </c>
      <c r="N38" s="84">
        <v>6586</v>
      </c>
      <c r="O38" s="84">
        <v>868</v>
      </c>
      <c r="P38" s="82">
        <v>0</v>
      </c>
      <c r="Q38" s="84">
        <v>7005</v>
      </c>
      <c r="R38" s="84">
        <v>4937</v>
      </c>
      <c r="S38" s="84">
        <v>38104</v>
      </c>
      <c r="T38" s="82">
        <v>0</v>
      </c>
      <c r="U38" s="80">
        <f t="shared" ref="U38:U43" si="8">SUM(B38:T38)</f>
        <v>130254</v>
      </c>
    </row>
    <row r="39" spans="1:21">
      <c r="A39" s="84" t="s">
        <v>57</v>
      </c>
      <c r="B39" s="84">
        <v>617</v>
      </c>
      <c r="C39" s="82">
        <v>0</v>
      </c>
      <c r="D39" s="84">
        <v>0</v>
      </c>
      <c r="E39" s="84">
        <v>0</v>
      </c>
      <c r="F39" s="84">
        <v>0</v>
      </c>
      <c r="G39" s="84">
        <v>35</v>
      </c>
      <c r="H39" s="84">
        <v>-1981</v>
      </c>
      <c r="I39" s="84">
        <v>0</v>
      </c>
      <c r="J39" s="82">
        <v>0</v>
      </c>
      <c r="K39" s="82">
        <v>218</v>
      </c>
      <c r="L39" s="84">
        <v>923</v>
      </c>
      <c r="M39" s="84">
        <v>-193</v>
      </c>
      <c r="N39" s="84">
        <v>1278</v>
      </c>
      <c r="O39" s="84">
        <v>0</v>
      </c>
      <c r="P39" s="82">
        <v>0</v>
      </c>
      <c r="Q39" s="84">
        <v>61</v>
      </c>
      <c r="R39" s="84">
        <v>732</v>
      </c>
      <c r="S39" s="84">
        <v>474</v>
      </c>
      <c r="T39" s="82">
        <v>0</v>
      </c>
      <c r="U39" s="80">
        <f t="shared" si="8"/>
        <v>2164</v>
      </c>
    </row>
    <row r="40" spans="1:21">
      <c r="A40" s="84" t="s">
        <v>58</v>
      </c>
      <c r="B40" s="84">
        <v>11266</v>
      </c>
      <c r="C40" s="82">
        <v>0</v>
      </c>
      <c r="D40" s="84">
        <v>24</v>
      </c>
      <c r="E40" s="84">
        <v>0</v>
      </c>
      <c r="F40" s="84">
        <v>0</v>
      </c>
      <c r="G40" s="84">
        <v>1727</v>
      </c>
      <c r="H40" s="84">
        <v>0</v>
      </c>
      <c r="I40" s="84">
        <v>144</v>
      </c>
      <c r="J40" s="82">
        <v>0</v>
      </c>
      <c r="K40" s="82">
        <v>2114</v>
      </c>
      <c r="L40" s="84">
        <v>10209</v>
      </c>
      <c r="M40" s="84">
        <v>3466</v>
      </c>
      <c r="N40" s="84">
        <v>27</v>
      </c>
      <c r="O40" s="84">
        <v>1807</v>
      </c>
      <c r="P40" s="82">
        <v>0</v>
      </c>
      <c r="Q40" s="84">
        <v>3874</v>
      </c>
      <c r="R40" s="84">
        <v>729</v>
      </c>
      <c r="S40" s="84">
        <v>7094</v>
      </c>
      <c r="T40" s="82">
        <v>0</v>
      </c>
      <c r="U40" s="80">
        <f t="shared" si="8"/>
        <v>42481</v>
      </c>
    </row>
    <row r="41" spans="1:21">
      <c r="A41" s="84" t="s">
        <v>59</v>
      </c>
      <c r="B41" s="84">
        <v>2901</v>
      </c>
      <c r="C41" s="82">
        <v>0</v>
      </c>
      <c r="D41" s="84">
        <v>37</v>
      </c>
      <c r="E41" s="84">
        <v>89</v>
      </c>
      <c r="F41" s="84">
        <v>1</v>
      </c>
      <c r="G41" s="84">
        <v>3073</v>
      </c>
      <c r="H41" s="84">
        <v>531</v>
      </c>
      <c r="I41" s="84">
        <v>276</v>
      </c>
      <c r="J41" s="82">
        <v>0</v>
      </c>
      <c r="K41" s="82">
        <v>1268</v>
      </c>
      <c r="L41" s="84">
        <v>1989</v>
      </c>
      <c r="M41" s="84">
        <v>899</v>
      </c>
      <c r="N41" s="84">
        <v>692</v>
      </c>
      <c r="O41" s="84">
        <v>346</v>
      </c>
      <c r="P41" s="82">
        <v>0</v>
      </c>
      <c r="Q41" s="84">
        <v>8002</v>
      </c>
      <c r="R41" s="84">
        <v>285</v>
      </c>
      <c r="S41" s="84">
        <v>5456</v>
      </c>
      <c r="T41" s="82">
        <v>0</v>
      </c>
      <c r="U41" s="80">
        <f t="shared" si="8"/>
        <v>25845</v>
      </c>
    </row>
    <row r="42" spans="1:21">
      <c r="A42" s="84" t="s">
        <v>60</v>
      </c>
      <c r="B42" s="84">
        <v>8897</v>
      </c>
      <c r="C42" s="82">
        <v>0</v>
      </c>
      <c r="D42" s="84">
        <v>0</v>
      </c>
      <c r="E42" s="84">
        <v>269</v>
      </c>
      <c r="F42" s="84">
        <v>36</v>
      </c>
      <c r="G42" s="84">
        <v>8660</v>
      </c>
      <c r="H42" s="84">
        <v>1025</v>
      </c>
      <c r="I42" s="84">
        <v>736</v>
      </c>
      <c r="J42" s="82">
        <v>0</v>
      </c>
      <c r="K42" s="82">
        <v>6163</v>
      </c>
      <c r="L42" s="84">
        <v>5159</v>
      </c>
      <c r="M42" s="84">
        <v>2948</v>
      </c>
      <c r="N42" s="84">
        <v>819</v>
      </c>
      <c r="O42" s="84">
        <v>1898</v>
      </c>
      <c r="P42" s="82">
        <v>0</v>
      </c>
      <c r="Q42" s="84">
        <v>1868</v>
      </c>
      <c r="R42" s="84">
        <v>2306</v>
      </c>
      <c r="S42" s="84">
        <v>24538</v>
      </c>
      <c r="T42" s="82">
        <v>0</v>
      </c>
      <c r="U42" s="80">
        <f t="shared" si="8"/>
        <v>65322</v>
      </c>
    </row>
    <row r="43" spans="1:21">
      <c r="A43" s="85" t="s">
        <v>53</v>
      </c>
      <c r="B43" s="84">
        <f t="shared" ref="B43:T43" si="9">SUM(B38:B42)</f>
        <v>47613</v>
      </c>
      <c r="C43" s="82">
        <f t="shared" si="9"/>
        <v>0</v>
      </c>
      <c r="D43" s="84">
        <f t="shared" si="9"/>
        <v>309</v>
      </c>
      <c r="E43" s="84">
        <f t="shared" si="9"/>
        <v>593</v>
      </c>
      <c r="F43" s="84">
        <f t="shared" si="9"/>
        <v>140</v>
      </c>
      <c r="G43" s="84">
        <f t="shared" si="9"/>
        <v>31962</v>
      </c>
      <c r="H43" s="84">
        <f t="shared" si="9"/>
        <v>67</v>
      </c>
      <c r="I43" s="84">
        <f t="shared" si="9"/>
        <v>1910</v>
      </c>
      <c r="J43" s="82">
        <f t="shared" si="9"/>
        <v>0</v>
      </c>
      <c r="K43" s="82">
        <f>SUM(K38:K42)</f>
        <v>20986</v>
      </c>
      <c r="L43" s="84">
        <f t="shared" si="9"/>
        <v>29696</v>
      </c>
      <c r="M43" s="84">
        <f t="shared" si="9"/>
        <v>13004</v>
      </c>
      <c r="N43" s="84">
        <f t="shared" si="9"/>
        <v>9402</v>
      </c>
      <c r="O43" s="84">
        <f t="shared" si="9"/>
        <v>4919</v>
      </c>
      <c r="P43" s="82">
        <f t="shared" si="9"/>
        <v>0</v>
      </c>
      <c r="Q43" s="84">
        <f t="shared" si="9"/>
        <v>20810</v>
      </c>
      <c r="R43" s="84">
        <f t="shared" si="9"/>
        <v>8989</v>
      </c>
      <c r="S43" s="84">
        <f t="shared" si="9"/>
        <v>75666</v>
      </c>
      <c r="T43" s="82">
        <f t="shared" si="9"/>
        <v>0</v>
      </c>
      <c r="U43" s="80">
        <f t="shared" si="8"/>
        <v>266066</v>
      </c>
    </row>
    <row r="44" spans="1:21">
      <c r="A44" s="86" t="s">
        <v>64</v>
      </c>
      <c r="B44" s="84"/>
      <c r="C44" s="82"/>
      <c r="D44" s="84"/>
      <c r="E44" s="84"/>
      <c r="F44" s="84"/>
      <c r="G44" s="84"/>
      <c r="H44" s="84"/>
      <c r="I44" s="84"/>
      <c r="J44" s="82"/>
      <c r="K44" s="82"/>
      <c r="L44" s="84"/>
      <c r="M44" s="84"/>
      <c r="N44" s="84"/>
      <c r="O44" s="84"/>
      <c r="P44" s="82"/>
      <c r="Q44" s="84"/>
      <c r="R44" s="84"/>
      <c r="S44" s="84"/>
      <c r="T44" s="82"/>
      <c r="U44" s="80"/>
    </row>
    <row r="45" spans="1:21">
      <c r="A45" s="84" t="s">
        <v>56</v>
      </c>
      <c r="B45" s="84">
        <v>7766</v>
      </c>
      <c r="C45" s="82">
        <v>0</v>
      </c>
      <c r="D45" s="84">
        <v>374</v>
      </c>
      <c r="E45" s="84">
        <v>83</v>
      </c>
      <c r="F45" s="84">
        <v>3</v>
      </c>
      <c r="G45" s="84">
        <v>8202</v>
      </c>
      <c r="H45" s="84">
        <v>250</v>
      </c>
      <c r="I45" s="84">
        <v>385</v>
      </c>
      <c r="J45" s="82">
        <v>0</v>
      </c>
      <c r="K45" s="82">
        <v>6306</v>
      </c>
      <c r="L45" s="84">
        <v>9915</v>
      </c>
      <c r="M45" s="84">
        <v>4883</v>
      </c>
      <c r="N45" s="84">
        <v>4916</v>
      </c>
      <c r="O45" s="84">
        <v>134</v>
      </c>
      <c r="P45" s="82">
        <v>0</v>
      </c>
      <c r="Q45" s="84">
        <v>2247</v>
      </c>
      <c r="R45" s="84">
        <v>1792</v>
      </c>
      <c r="S45" s="84">
        <v>19157</v>
      </c>
      <c r="T45" s="82">
        <v>0</v>
      </c>
      <c r="U45" s="80">
        <f t="shared" ref="U45:U50" si="10">SUM(B45:T45)</f>
        <v>66413</v>
      </c>
    </row>
    <row r="46" spans="1:21">
      <c r="A46" s="84" t="s">
        <v>57</v>
      </c>
      <c r="B46" s="84">
        <v>2501</v>
      </c>
      <c r="C46" s="82">
        <v>0</v>
      </c>
      <c r="D46" s="84">
        <v>16146</v>
      </c>
      <c r="E46" s="84">
        <v>2330</v>
      </c>
      <c r="F46" s="84">
        <v>77</v>
      </c>
      <c r="G46" s="84">
        <v>3241</v>
      </c>
      <c r="H46" s="84">
        <v>1524</v>
      </c>
      <c r="I46" s="84">
        <v>10029</v>
      </c>
      <c r="J46" s="82">
        <v>0</v>
      </c>
      <c r="K46" s="82">
        <v>10625</v>
      </c>
      <c r="L46" s="84">
        <v>6469</v>
      </c>
      <c r="M46" s="84">
        <v>23334</v>
      </c>
      <c r="N46" s="84">
        <v>15089</v>
      </c>
      <c r="O46" s="84">
        <v>4969</v>
      </c>
      <c r="P46" s="82">
        <v>0</v>
      </c>
      <c r="Q46" s="84">
        <v>1076</v>
      </c>
      <c r="R46" s="84">
        <v>5401</v>
      </c>
      <c r="S46" s="84">
        <v>10599</v>
      </c>
      <c r="T46" s="82">
        <v>0</v>
      </c>
      <c r="U46" s="80">
        <f t="shared" si="10"/>
        <v>113410</v>
      </c>
    </row>
    <row r="47" spans="1:21">
      <c r="A47" s="84" t="s">
        <v>58</v>
      </c>
      <c r="B47" s="84">
        <v>3942</v>
      </c>
      <c r="C47" s="82">
        <v>0</v>
      </c>
      <c r="D47" s="84">
        <v>525</v>
      </c>
      <c r="E47" s="84">
        <v>2</v>
      </c>
      <c r="F47" s="84">
        <v>0</v>
      </c>
      <c r="G47" s="84">
        <v>1842</v>
      </c>
      <c r="H47" s="84">
        <v>0</v>
      </c>
      <c r="I47" s="84">
        <v>81</v>
      </c>
      <c r="J47" s="82">
        <v>0</v>
      </c>
      <c r="K47" s="82">
        <v>1216</v>
      </c>
      <c r="L47" s="84">
        <v>2127</v>
      </c>
      <c r="M47" s="84">
        <v>1588</v>
      </c>
      <c r="N47" s="84">
        <v>76</v>
      </c>
      <c r="O47" s="84">
        <v>202</v>
      </c>
      <c r="P47" s="82">
        <v>0</v>
      </c>
      <c r="Q47" s="84">
        <v>433</v>
      </c>
      <c r="R47" s="84">
        <v>323</v>
      </c>
      <c r="S47" s="84">
        <v>3359</v>
      </c>
      <c r="T47" s="82">
        <v>0</v>
      </c>
      <c r="U47" s="80">
        <f t="shared" si="10"/>
        <v>15716</v>
      </c>
    </row>
    <row r="48" spans="1:21">
      <c r="A48" s="84" t="s">
        <v>59</v>
      </c>
      <c r="B48" s="84">
        <v>1169</v>
      </c>
      <c r="C48" s="82">
        <v>0</v>
      </c>
      <c r="D48" s="84">
        <v>77</v>
      </c>
      <c r="E48" s="84">
        <v>34</v>
      </c>
      <c r="F48" s="84">
        <v>0</v>
      </c>
      <c r="G48" s="84">
        <v>1320</v>
      </c>
      <c r="H48" s="84">
        <v>280</v>
      </c>
      <c r="I48" s="84">
        <v>50</v>
      </c>
      <c r="J48" s="82">
        <v>0</v>
      </c>
      <c r="K48" s="82">
        <v>1280</v>
      </c>
      <c r="L48" s="84">
        <v>5145</v>
      </c>
      <c r="M48" s="84">
        <v>960</v>
      </c>
      <c r="N48" s="84">
        <v>637</v>
      </c>
      <c r="O48" s="84">
        <v>12</v>
      </c>
      <c r="P48" s="82">
        <v>0</v>
      </c>
      <c r="Q48" s="84">
        <v>1299</v>
      </c>
      <c r="R48" s="84">
        <v>54</v>
      </c>
      <c r="S48" s="84">
        <v>4814</v>
      </c>
      <c r="T48" s="82">
        <v>0</v>
      </c>
      <c r="U48" s="80">
        <f t="shared" si="10"/>
        <v>17131</v>
      </c>
    </row>
    <row r="49" spans="1:21">
      <c r="A49" s="84" t="s">
        <v>60</v>
      </c>
      <c r="B49" s="84">
        <v>2203</v>
      </c>
      <c r="C49" s="82">
        <v>0</v>
      </c>
      <c r="D49" s="84">
        <v>78</v>
      </c>
      <c r="E49" s="84">
        <v>97</v>
      </c>
      <c r="F49" s="84">
        <v>1</v>
      </c>
      <c r="G49" s="84">
        <v>12209</v>
      </c>
      <c r="H49" s="84">
        <v>112</v>
      </c>
      <c r="I49" s="84">
        <v>212</v>
      </c>
      <c r="J49" s="82">
        <v>0</v>
      </c>
      <c r="K49" s="82">
        <v>4063</v>
      </c>
      <c r="L49" s="84">
        <v>1016</v>
      </c>
      <c r="M49" s="84">
        <v>5925</v>
      </c>
      <c r="N49" s="84">
        <v>410</v>
      </c>
      <c r="O49" s="84">
        <v>169</v>
      </c>
      <c r="P49" s="82">
        <v>0</v>
      </c>
      <c r="Q49" s="84">
        <v>251</v>
      </c>
      <c r="R49" s="84">
        <v>726</v>
      </c>
      <c r="S49" s="84">
        <v>14510</v>
      </c>
      <c r="T49" s="82">
        <v>0</v>
      </c>
      <c r="U49" s="80">
        <f t="shared" si="10"/>
        <v>41982</v>
      </c>
    </row>
    <row r="50" spans="1:21">
      <c r="A50" s="85" t="s">
        <v>53</v>
      </c>
      <c r="B50" s="84">
        <f t="shared" ref="B50:T50" si="11">SUM(B45:B49)</f>
        <v>17581</v>
      </c>
      <c r="C50" s="82">
        <f t="shared" si="11"/>
        <v>0</v>
      </c>
      <c r="D50" s="84">
        <f t="shared" si="11"/>
        <v>17200</v>
      </c>
      <c r="E50" s="84">
        <f t="shared" si="11"/>
        <v>2546</v>
      </c>
      <c r="F50" s="84">
        <f t="shared" si="11"/>
        <v>81</v>
      </c>
      <c r="G50" s="84">
        <f t="shared" si="11"/>
        <v>26814</v>
      </c>
      <c r="H50" s="84">
        <f t="shared" si="11"/>
        <v>2166</v>
      </c>
      <c r="I50" s="84">
        <f t="shared" si="11"/>
        <v>10757</v>
      </c>
      <c r="J50" s="82">
        <f t="shared" si="11"/>
        <v>0</v>
      </c>
      <c r="K50" s="82">
        <f>SUM(K45:K49)</f>
        <v>23490</v>
      </c>
      <c r="L50" s="84">
        <f t="shared" si="11"/>
        <v>24672</v>
      </c>
      <c r="M50" s="84">
        <f t="shared" si="11"/>
        <v>36690</v>
      </c>
      <c r="N50" s="84">
        <f t="shared" si="11"/>
        <v>21128</v>
      </c>
      <c r="O50" s="84">
        <f t="shared" si="11"/>
        <v>5486</v>
      </c>
      <c r="P50" s="82">
        <f t="shared" si="11"/>
        <v>0</v>
      </c>
      <c r="Q50" s="84">
        <f t="shared" si="11"/>
        <v>5306</v>
      </c>
      <c r="R50" s="84">
        <f t="shared" si="11"/>
        <v>8296</v>
      </c>
      <c r="S50" s="84">
        <f t="shared" si="11"/>
        <v>52439</v>
      </c>
      <c r="T50" s="82">
        <f t="shared" si="11"/>
        <v>0</v>
      </c>
      <c r="U50" s="80">
        <f t="shared" si="10"/>
        <v>254652</v>
      </c>
    </row>
  </sheetData>
  <mergeCells count="2">
    <mergeCell ref="A1:U1"/>
    <mergeCell ref="A2:U2"/>
  </mergeCells>
  <phoneticPr fontId="5" type="noConversion"/>
  <pageMargins left="0.75" right="0.75" top="1" bottom="1" header="0.5" footer="0.5"/>
  <pageSetup scale="6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52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2.75"/>
  <cols>
    <col min="1" max="1" width="18.5703125" style="90" customWidth="1"/>
    <col min="2" max="2" width="11.28515625" style="90" bestFit="1" customWidth="1"/>
    <col min="3" max="7" width="9.28515625" style="90" bestFit="1" customWidth="1"/>
    <col min="8" max="8" width="10.5703125" style="90" bestFit="1" customWidth="1"/>
    <col min="9" max="9" width="9.42578125" style="90" bestFit="1" customWidth="1"/>
    <col min="10" max="10" width="9.28515625" style="90" bestFit="1" customWidth="1"/>
    <col min="11" max="11" width="9.85546875" style="90" bestFit="1" customWidth="1"/>
    <col min="12" max="12" width="9.5703125" style="90" customWidth="1"/>
    <col min="13" max="13" width="9.28515625" style="90" bestFit="1" customWidth="1"/>
    <col min="14" max="14" width="0" style="114" hidden="1" customWidth="1"/>
    <col min="15" max="15" width="10.42578125" style="90" bestFit="1" customWidth="1"/>
    <col min="16" max="18" width="9.140625" style="90"/>
    <col min="19" max="19" width="0" style="114" hidden="1" customWidth="1"/>
    <col min="20" max="20" width="9.140625" style="90"/>
    <col min="21" max="21" width="11.5703125" style="90" customWidth="1"/>
    <col min="22" max="16384" width="9.140625" style="90"/>
  </cols>
  <sheetData>
    <row r="1" spans="1:21">
      <c r="A1" s="87"/>
      <c r="B1" s="87"/>
      <c r="C1" s="87"/>
      <c r="D1" s="87"/>
      <c r="E1" s="87"/>
      <c r="F1" s="87"/>
      <c r="G1" s="87"/>
      <c r="H1" s="87"/>
      <c r="I1" s="87"/>
      <c r="J1" s="87"/>
      <c r="K1" s="37"/>
      <c r="L1" s="88"/>
      <c r="M1" s="37"/>
      <c r="N1" s="89"/>
      <c r="O1" s="37"/>
      <c r="P1" s="88"/>
      <c r="Q1" s="37"/>
      <c r="R1" s="88"/>
      <c r="S1" s="89"/>
      <c r="T1" s="88"/>
      <c r="U1" s="38"/>
    </row>
    <row r="2" spans="1:21" ht="19.5">
      <c r="A2" s="88"/>
      <c r="B2" s="88"/>
      <c r="C2" s="88"/>
      <c r="D2" s="88"/>
      <c r="E2" s="88"/>
      <c r="F2" s="88"/>
      <c r="G2" s="88"/>
      <c r="H2" s="88"/>
      <c r="I2" s="88"/>
      <c r="J2" s="88"/>
      <c r="K2" s="91" t="s">
        <v>0</v>
      </c>
      <c r="L2" s="88"/>
      <c r="M2" s="37"/>
      <c r="N2" s="89"/>
      <c r="O2" s="92"/>
      <c r="P2" s="93"/>
      <c r="Q2" s="37"/>
      <c r="R2" s="88"/>
      <c r="S2" s="89"/>
      <c r="T2" s="88"/>
      <c r="U2" s="39"/>
    </row>
    <row r="3" spans="1:21" ht="19.5">
      <c r="A3" s="88"/>
      <c r="B3" s="88"/>
      <c r="C3" s="88"/>
      <c r="D3" s="88"/>
      <c r="E3" s="88"/>
      <c r="F3" s="88"/>
      <c r="G3" s="88"/>
      <c r="H3" s="88"/>
      <c r="I3" s="88"/>
      <c r="J3" s="88"/>
      <c r="K3" s="37"/>
      <c r="L3" s="91" t="s">
        <v>22</v>
      </c>
      <c r="M3" s="37"/>
      <c r="N3" s="89"/>
      <c r="O3" s="92"/>
      <c r="P3" s="93"/>
      <c r="Q3" s="37"/>
      <c r="R3" s="88"/>
      <c r="S3" s="89"/>
      <c r="T3" s="88"/>
      <c r="U3" s="39"/>
    </row>
    <row r="4" spans="1:21">
      <c r="A4" s="88"/>
      <c r="B4" s="88"/>
      <c r="C4" s="88"/>
      <c r="D4" s="88"/>
      <c r="E4" s="88"/>
      <c r="F4" s="88"/>
      <c r="G4" s="88"/>
      <c r="H4" s="88"/>
      <c r="I4" s="88"/>
      <c r="J4" s="88"/>
      <c r="K4" s="37"/>
      <c r="L4" s="88"/>
      <c r="M4" s="37"/>
      <c r="N4" s="89"/>
      <c r="O4" s="37"/>
      <c r="P4" s="88"/>
      <c r="Q4" s="37"/>
      <c r="R4" s="88"/>
      <c r="S4" s="89"/>
      <c r="T4" s="88"/>
      <c r="U4" s="38" t="s">
        <v>23</v>
      </c>
    </row>
    <row r="5" spans="1:21" s="43" customFormat="1" ht="15" customHeight="1">
      <c r="A5" s="40"/>
      <c r="B5" s="40"/>
      <c r="C5" s="40"/>
      <c r="D5" s="40"/>
      <c r="E5" s="40"/>
      <c r="F5" s="40"/>
      <c r="G5" s="40"/>
      <c r="H5" s="40"/>
      <c r="I5" s="40"/>
      <c r="J5" s="40"/>
      <c r="K5" s="41"/>
      <c r="L5" s="40"/>
      <c r="M5" s="41"/>
      <c r="N5" s="40"/>
      <c r="O5" s="94"/>
      <c r="P5" s="42"/>
      <c r="Q5" s="94"/>
      <c r="R5" s="40"/>
      <c r="S5" s="40"/>
      <c r="T5" s="40"/>
      <c r="U5" s="41"/>
    </row>
    <row r="6" spans="1:21">
      <c r="A6" s="44"/>
      <c r="B6" s="45" t="s">
        <v>24</v>
      </c>
      <c r="C6" s="45"/>
      <c r="D6" s="45"/>
      <c r="E6" s="45"/>
      <c r="F6" s="45" t="s">
        <v>25</v>
      </c>
      <c r="G6" s="45" t="s">
        <v>26</v>
      </c>
      <c r="H6" s="45" t="s">
        <v>27</v>
      </c>
      <c r="I6" s="45"/>
      <c r="J6" s="45"/>
      <c r="K6" s="45" t="s">
        <v>28</v>
      </c>
      <c r="L6" s="45" t="s">
        <v>29</v>
      </c>
      <c r="M6" s="45" t="s">
        <v>30</v>
      </c>
      <c r="N6" s="95"/>
      <c r="O6" s="45"/>
      <c r="P6" s="45" t="s">
        <v>31</v>
      </c>
      <c r="Q6" s="96"/>
      <c r="R6" s="45"/>
      <c r="S6" s="45" t="s">
        <v>32</v>
      </c>
      <c r="T6" s="97" t="s">
        <v>33</v>
      </c>
      <c r="U6" s="46"/>
    </row>
    <row r="7" spans="1:21">
      <c r="A7" s="47"/>
      <c r="B7" s="48" t="s">
        <v>34</v>
      </c>
      <c r="C7" s="48" t="s">
        <v>35</v>
      </c>
      <c r="D7" s="48" t="s">
        <v>36</v>
      </c>
      <c r="E7" s="48" t="s">
        <v>37</v>
      </c>
      <c r="F7" s="48" t="s">
        <v>38</v>
      </c>
      <c r="G7" s="48" t="s">
        <v>39</v>
      </c>
      <c r="H7" s="48" t="s">
        <v>40</v>
      </c>
      <c r="I7" s="48" t="s">
        <v>41</v>
      </c>
      <c r="J7" s="48" t="s">
        <v>42</v>
      </c>
      <c r="K7" s="48" t="s">
        <v>43</v>
      </c>
      <c r="L7" s="48" t="s">
        <v>44</v>
      </c>
      <c r="M7" s="48" t="s">
        <v>45</v>
      </c>
      <c r="N7" s="98" t="s">
        <v>46</v>
      </c>
      <c r="O7" s="48" t="s">
        <v>47</v>
      </c>
      <c r="P7" s="48" t="s">
        <v>48</v>
      </c>
      <c r="Q7" s="48" t="s">
        <v>49</v>
      </c>
      <c r="R7" s="48" t="s">
        <v>50</v>
      </c>
      <c r="S7" s="48" t="s">
        <v>51</v>
      </c>
      <c r="T7" s="99" t="s">
        <v>52</v>
      </c>
      <c r="U7" s="49" t="s">
        <v>53</v>
      </c>
    </row>
    <row r="8" spans="1:21">
      <c r="A8" s="50" t="s">
        <v>54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51"/>
    </row>
    <row r="9" spans="1:21">
      <c r="A9" s="52" t="s">
        <v>55</v>
      </c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53"/>
      <c r="N9" s="101"/>
      <c r="O9" s="101"/>
      <c r="P9" s="53"/>
      <c r="Q9" s="101"/>
      <c r="R9" s="101"/>
      <c r="S9" s="101"/>
      <c r="T9" s="101"/>
      <c r="U9" s="51"/>
    </row>
    <row r="10" spans="1:21">
      <c r="A10" s="54" t="s">
        <v>56</v>
      </c>
      <c r="B10" s="102">
        <v>68845</v>
      </c>
      <c r="C10" s="102">
        <v>0</v>
      </c>
      <c r="D10" s="102">
        <v>905</v>
      </c>
      <c r="E10" s="102">
        <v>1203</v>
      </c>
      <c r="F10" s="102">
        <v>59126</v>
      </c>
      <c r="G10" s="102">
        <v>0</v>
      </c>
      <c r="H10" s="102">
        <v>45045</v>
      </c>
      <c r="I10" s="102">
        <v>2231</v>
      </c>
      <c r="J10" s="102">
        <v>0</v>
      </c>
      <c r="K10" s="102">
        <v>101244</v>
      </c>
      <c r="L10" s="102">
        <v>43404</v>
      </c>
      <c r="M10" s="102">
        <v>5777</v>
      </c>
      <c r="N10" s="103">
        <v>0</v>
      </c>
      <c r="O10" s="102">
        <v>73179</v>
      </c>
      <c r="P10" s="102">
        <v>1467</v>
      </c>
      <c r="Q10" s="102">
        <v>14892</v>
      </c>
      <c r="R10" s="102">
        <v>161911</v>
      </c>
      <c r="S10" s="103">
        <v>0</v>
      </c>
      <c r="T10" s="102">
        <v>23583</v>
      </c>
      <c r="U10" s="55">
        <f t="shared" ref="U10:U15" si="0">SUM(B10:T10)</f>
        <v>602812</v>
      </c>
    </row>
    <row r="11" spans="1:21">
      <c r="A11" s="56" t="s">
        <v>57</v>
      </c>
      <c r="B11" s="102">
        <v>53782</v>
      </c>
      <c r="C11" s="102">
        <v>0</v>
      </c>
      <c r="D11" s="102">
        <v>34036</v>
      </c>
      <c r="E11" s="102">
        <v>8403</v>
      </c>
      <c r="F11" s="102">
        <v>35696</v>
      </c>
      <c r="G11" s="102">
        <v>0</v>
      </c>
      <c r="H11" s="102">
        <v>82563</v>
      </c>
      <c r="I11" s="102">
        <v>84784</v>
      </c>
      <c r="J11" s="102">
        <v>0</v>
      </c>
      <c r="K11" s="102">
        <v>102427</v>
      </c>
      <c r="L11" s="102">
        <v>208133</v>
      </c>
      <c r="M11" s="102">
        <v>55641</v>
      </c>
      <c r="N11" s="103">
        <v>0</v>
      </c>
      <c r="O11" s="102">
        <v>63642</v>
      </c>
      <c r="P11" s="102">
        <v>80252</v>
      </c>
      <c r="Q11" s="102">
        <v>78902</v>
      </c>
      <c r="R11" s="102">
        <v>104972</v>
      </c>
      <c r="S11" s="103">
        <v>0</v>
      </c>
      <c r="T11" s="102">
        <v>59060</v>
      </c>
      <c r="U11" s="55">
        <f t="shared" si="0"/>
        <v>1052293</v>
      </c>
    </row>
    <row r="12" spans="1:21">
      <c r="A12" s="56" t="s">
        <v>58</v>
      </c>
      <c r="B12" s="102">
        <v>54068</v>
      </c>
      <c r="C12" s="102">
        <v>3469</v>
      </c>
      <c r="D12" s="102">
        <v>256</v>
      </c>
      <c r="E12" s="102">
        <v>0</v>
      </c>
      <c r="F12" s="102">
        <v>7315</v>
      </c>
      <c r="G12" s="102">
        <v>0</v>
      </c>
      <c r="H12" s="102">
        <v>11337</v>
      </c>
      <c r="I12" s="102">
        <v>410</v>
      </c>
      <c r="J12" s="102">
        <v>0</v>
      </c>
      <c r="K12" s="102">
        <v>61394</v>
      </c>
      <c r="L12" s="102">
        <v>10209</v>
      </c>
      <c r="M12" s="102">
        <v>4043</v>
      </c>
      <c r="N12" s="103">
        <v>0</v>
      </c>
      <c r="O12" s="102">
        <v>9890</v>
      </c>
      <c r="P12" s="102">
        <v>1417</v>
      </c>
      <c r="Q12" s="102">
        <v>3110</v>
      </c>
      <c r="R12" s="102">
        <v>34736</v>
      </c>
      <c r="S12" s="103">
        <v>0</v>
      </c>
      <c r="T12" s="102">
        <v>792</v>
      </c>
      <c r="U12" s="55">
        <f t="shared" si="0"/>
        <v>202446</v>
      </c>
    </row>
    <row r="13" spans="1:21">
      <c r="A13" s="56" t="s">
        <v>59</v>
      </c>
      <c r="B13" s="102">
        <v>26185</v>
      </c>
      <c r="C13" s="102">
        <v>0</v>
      </c>
      <c r="D13" s="102">
        <v>324</v>
      </c>
      <c r="E13" s="102">
        <v>8</v>
      </c>
      <c r="F13" s="102">
        <v>14084</v>
      </c>
      <c r="G13" s="102">
        <v>0</v>
      </c>
      <c r="H13" s="102">
        <v>12462</v>
      </c>
      <c r="I13" s="102">
        <v>1390</v>
      </c>
      <c r="J13" s="102">
        <v>0</v>
      </c>
      <c r="K13" s="102">
        <v>53678</v>
      </c>
      <c r="L13" s="102">
        <v>7293</v>
      </c>
      <c r="M13" s="102">
        <v>1210</v>
      </c>
      <c r="N13" s="103">
        <v>0</v>
      </c>
      <c r="O13" s="102">
        <v>104035</v>
      </c>
      <c r="P13" s="102">
        <v>120</v>
      </c>
      <c r="Q13" s="102">
        <v>883</v>
      </c>
      <c r="R13" s="102">
        <v>49665</v>
      </c>
      <c r="S13" s="103">
        <v>0</v>
      </c>
      <c r="T13" s="102">
        <v>3569</v>
      </c>
      <c r="U13" s="55">
        <f t="shared" si="0"/>
        <v>274906</v>
      </c>
    </row>
    <row r="14" spans="1:21">
      <c r="A14" s="56" t="s">
        <v>60</v>
      </c>
      <c r="B14" s="102">
        <v>117043</v>
      </c>
      <c r="C14" s="102">
        <v>0</v>
      </c>
      <c r="D14" s="102">
        <v>945</v>
      </c>
      <c r="E14" s="102">
        <v>1080</v>
      </c>
      <c r="F14" s="102">
        <v>50789</v>
      </c>
      <c r="G14" s="102">
        <v>0</v>
      </c>
      <c r="H14" s="102">
        <v>78573</v>
      </c>
      <c r="I14" s="102">
        <v>1619</v>
      </c>
      <c r="J14" s="102">
        <v>0</v>
      </c>
      <c r="K14" s="102">
        <v>23339</v>
      </c>
      <c r="L14" s="102">
        <v>62848</v>
      </c>
      <c r="M14" s="102">
        <v>10649</v>
      </c>
      <c r="N14" s="103">
        <v>0</v>
      </c>
      <c r="O14" s="102">
        <v>4534</v>
      </c>
      <c r="P14" s="102">
        <v>475</v>
      </c>
      <c r="Q14" s="102">
        <v>10458</v>
      </c>
      <c r="R14" s="102">
        <v>225989</v>
      </c>
      <c r="S14" s="103">
        <v>0</v>
      </c>
      <c r="T14" s="102">
        <v>8350</v>
      </c>
      <c r="U14" s="55">
        <f t="shared" si="0"/>
        <v>596691</v>
      </c>
    </row>
    <row r="15" spans="1:21">
      <c r="A15" s="57" t="s">
        <v>53</v>
      </c>
      <c r="B15" s="104">
        <f t="shared" ref="B15:T15" si="1">SUM(B10:B14)</f>
        <v>319923</v>
      </c>
      <c r="C15" s="104">
        <f t="shared" si="1"/>
        <v>3469</v>
      </c>
      <c r="D15" s="104">
        <f t="shared" si="1"/>
        <v>36466</v>
      </c>
      <c r="E15" s="104">
        <f t="shared" si="1"/>
        <v>10694</v>
      </c>
      <c r="F15" s="104">
        <f t="shared" si="1"/>
        <v>167010</v>
      </c>
      <c r="G15" s="104">
        <f t="shared" si="1"/>
        <v>0</v>
      </c>
      <c r="H15" s="104">
        <f t="shared" si="1"/>
        <v>229980</v>
      </c>
      <c r="I15" s="104">
        <f t="shared" si="1"/>
        <v>90434</v>
      </c>
      <c r="J15" s="104">
        <f t="shared" si="1"/>
        <v>0</v>
      </c>
      <c r="K15" s="104">
        <f t="shared" si="1"/>
        <v>342082</v>
      </c>
      <c r="L15" s="104">
        <f t="shared" si="1"/>
        <v>331887</v>
      </c>
      <c r="M15" s="104">
        <f t="shared" si="1"/>
        <v>77320</v>
      </c>
      <c r="N15" s="105">
        <f t="shared" si="1"/>
        <v>0</v>
      </c>
      <c r="O15" s="104">
        <f t="shared" si="1"/>
        <v>255280</v>
      </c>
      <c r="P15" s="104">
        <f t="shared" si="1"/>
        <v>83731</v>
      </c>
      <c r="Q15" s="104">
        <f t="shared" si="1"/>
        <v>108245</v>
      </c>
      <c r="R15" s="104">
        <f t="shared" si="1"/>
        <v>577273</v>
      </c>
      <c r="S15" s="105">
        <f t="shared" si="1"/>
        <v>0</v>
      </c>
      <c r="T15" s="104">
        <f t="shared" si="1"/>
        <v>95354</v>
      </c>
      <c r="U15" s="55">
        <f t="shared" si="0"/>
        <v>2729148</v>
      </c>
    </row>
    <row r="16" spans="1:21">
      <c r="A16" s="58" t="s">
        <v>61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59"/>
      <c r="N16" s="107"/>
      <c r="O16" s="59"/>
      <c r="P16" s="106"/>
      <c r="Q16" s="59"/>
      <c r="R16" s="106"/>
      <c r="S16" s="107"/>
      <c r="T16" s="106"/>
      <c r="U16" s="55"/>
    </row>
    <row r="17" spans="1:21">
      <c r="A17" s="54" t="s">
        <v>56</v>
      </c>
      <c r="B17" s="102">
        <v>10803</v>
      </c>
      <c r="C17" s="102">
        <v>0</v>
      </c>
      <c r="D17" s="102">
        <v>192</v>
      </c>
      <c r="E17" s="102">
        <v>149</v>
      </c>
      <c r="F17" s="102">
        <v>1131</v>
      </c>
      <c r="G17" s="102">
        <v>0</v>
      </c>
      <c r="H17" s="102">
        <v>4286</v>
      </c>
      <c r="I17" s="102">
        <v>235</v>
      </c>
      <c r="J17" s="102">
        <v>0</v>
      </c>
      <c r="K17" s="102">
        <v>16709</v>
      </c>
      <c r="L17" s="102">
        <v>6251</v>
      </c>
      <c r="M17" s="102">
        <v>1188</v>
      </c>
      <c r="N17" s="103">
        <v>0</v>
      </c>
      <c r="O17" s="102">
        <v>3148</v>
      </c>
      <c r="P17" s="102">
        <v>310</v>
      </c>
      <c r="Q17" s="102">
        <v>523</v>
      </c>
      <c r="R17" s="102">
        <v>29542</v>
      </c>
      <c r="S17" s="103">
        <v>0</v>
      </c>
      <c r="T17" s="102">
        <v>6573</v>
      </c>
      <c r="U17" s="55">
        <f t="shared" ref="U17:U22" si="2">SUM(B17:T17)</f>
        <v>81040</v>
      </c>
    </row>
    <row r="18" spans="1:21">
      <c r="A18" s="56" t="s">
        <v>57</v>
      </c>
      <c r="B18" s="102">
        <v>46820</v>
      </c>
      <c r="C18" s="102">
        <v>0</v>
      </c>
      <c r="D18" s="102">
        <v>22856</v>
      </c>
      <c r="E18" s="102">
        <v>8403</v>
      </c>
      <c r="F18" s="102">
        <v>31055</v>
      </c>
      <c r="G18" s="102">
        <v>0</v>
      </c>
      <c r="H18" s="102">
        <v>76607</v>
      </c>
      <c r="I18" s="102">
        <v>80321</v>
      </c>
      <c r="J18" s="102">
        <v>0</v>
      </c>
      <c r="K18" s="102">
        <v>92632</v>
      </c>
      <c r="L18" s="102">
        <v>163413</v>
      </c>
      <c r="M18" s="102">
        <v>51498</v>
      </c>
      <c r="N18" s="103">
        <v>0</v>
      </c>
      <c r="O18" s="102">
        <v>58742</v>
      </c>
      <c r="P18" s="102">
        <v>79679</v>
      </c>
      <c r="Q18" s="102">
        <v>73463</v>
      </c>
      <c r="R18" s="102">
        <v>86779</v>
      </c>
      <c r="S18" s="103">
        <v>0</v>
      </c>
      <c r="T18" s="102">
        <v>52193</v>
      </c>
      <c r="U18" s="55">
        <f t="shared" si="2"/>
        <v>924461</v>
      </c>
    </row>
    <row r="19" spans="1:21">
      <c r="A19" s="56" t="s">
        <v>58</v>
      </c>
      <c r="B19" s="102">
        <v>10932</v>
      </c>
      <c r="C19" s="102">
        <v>3469</v>
      </c>
      <c r="D19" s="102">
        <v>186</v>
      </c>
      <c r="E19" s="102">
        <v>0</v>
      </c>
      <c r="F19" s="102">
        <v>842</v>
      </c>
      <c r="G19" s="102">
        <v>0</v>
      </c>
      <c r="H19" s="102">
        <v>4606</v>
      </c>
      <c r="I19" s="102">
        <v>94</v>
      </c>
      <c r="J19" s="102">
        <v>0</v>
      </c>
      <c r="K19" s="102">
        <v>22011</v>
      </c>
      <c r="L19" s="102">
        <v>2871</v>
      </c>
      <c r="M19" s="102">
        <v>540</v>
      </c>
      <c r="N19" s="103">
        <v>0</v>
      </c>
      <c r="O19" s="102">
        <v>690</v>
      </c>
      <c r="P19" s="102">
        <v>1151</v>
      </c>
      <c r="Q19" s="102">
        <v>961</v>
      </c>
      <c r="R19" s="102">
        <v>9479</v>
      </c>
      <c r="S19" s="103">
        <v>0</v>
      </c>
      <c r="T19" s="102">
        <v>749</v>
      </c>
      <c r="U19" s="55">
        <f t="shared" si="2"/>
        <v>58581</v>
      </c>
    </row>
    <row r="20" spans="1:21">
      <c r="A20" s="56" t="s">
        <v>59</v>
      </c>
      <c r="B20" s="102">
        <v>11874</v>
      </c>
      <c r="C20" s="102">
        <v>0</v>
      </c>
      <c r="D20" s="102">
        <v>32</v>
      </c>
      <c r="E20" s="102">
        <v>1</v>
      </c>
      <c r="F20" s="102">
        <v>1065</v>
      </c>
      <c r="G20" s="102">
        <v>0</v>
      </c>
      <c r="H20" s="102">
        <v>4955</v>
      </c>
      <c r="I20" s="102">
        <v>231</v>
      </c>
      <c r="J20" s="102">
        <v>0</v>
      </c>
      <c r="K20" s="102">
        <v>30119</v>
      </c>
      <c r="L20" s="102">
        <v>3387</v>
      </c>
      <c r="M20" s="102">
        <v>270</v>
      </c>
      <c r="N20" s="103">
        <v>0</v>
      </c>
      <c r="O20" s="102">
        <v>8210</v>
      </c>
      <c r="P20" s="102">
        <v>37</v>
      </c>
      <c r="Q20" s="102">
        <v>107</v>
      </c>
      <c r="R20" s="102">
        <v>22634</v>
      </c>
      <c r="S20" s="103">
        <v>0</v>
      </c>
      <c r="T20" s="102">
        <v>3043</v>
      </c>
      <c r="U20" s="55">
        <f t="shared" si="2"/>
        <v>85965</v>
      </c>
    </row>
    <row r="21" spans="1:21">
      <c r="A21" s="56" t="s">
        <v>60</v>
      </c>
      <c r="B21" s="108">
        <v>5767</v>
      </c>
      <c r="C21" s="108">
        <v>0</v>
      </c>
      <c r="D21" s="108">
        <v>281</v>
      </c>
      <c r="E21" s="108">
        <v>81</v>
      </c>
      <c r="F21" s="108">
        <v>14046</v>
      </c>
      <c r="G21" s="108">
        <v>0</v>
      </c>
      <c r="H21" s="108">
        <v>56557</v>
      </c>
      <c r="I21" s="108">
        <v>512</v>
      </c>
      <c r="J21" s="108">
        <v>0</v>
      </c>
      <c r="K21" s="108">
        <v>1485</v>
      </c>
      <c r="L21" s="108">
        <v>20436</v>
      </c>
      <c r="M21" s="108">
        <v>4587</v>
      </c>
      <c r="N21" s="109">
        <v>0</v>
      </c>
      <c r="O21" s="108">
        <v>568</v>
      </c>
      <c r="P21" s="108">
        <v>74</v>
      </c>
      <c r="Q21" s="108">
        <v>2316</v>
      </c>
      <c r="R21" s="108">
        <v>67625</v>
      </c>
      <c r="S21" s="109">
        <v>0</v>
      </c>
      <c r="T21" s="108">
        <v>6460</v>
      </c>
      <c r="U21" s="55">
        <f t="shared" si="2"/>
        <v>180795</v>
      </c>
    </row>
    <row r="22" spans="1:21">
      <c r="A22" s="60" t="s">
        <v>53</v>
      </c>
      <c r="B22" s="110">
        <f t="shared" ref="B22:T22" si="3">SUM(B17:B21)</f>
        <v>86196</v>
      </c>
      <c r="C22" s="110">
        <f t="shared" si="3"/>
        <v>3469</v>
      </c>
      <c r="D22" s="110">
        <f t="shared" si="3"/>
        <v>23547</v>
      </c>
      <c r="E22" s="110">
        <f t="shared" si="3"/>
        <v>8634</v>
      </c>
      <c r="F22" s="110">
        <f t="shared" si="3"/>
        <v>48139</v>
      </c>
      <c r="G22" s="110">
        <f t="shared" si="3"/>
        <v>0</v>
      </c>
      <c r="H22" s="110">
        <f t="shared" si="3"/>
        <v>147011</v>
      </c>
      <c r="I22" s="110">
        <f t="shared" si="3"/>
        <v>81393</v>
      </c>
      <c r="J22" s="110">
        <f t="shared" si="3"/>
        <v>0</v>
      </c>
      <c r="K22" s="110">
        <f t="shared" si="3"/>
        <v>162956</v>
      </c>
      <c r="L22" s="110">
        <f t="shared" si="3"/>
        <v>196358</v>
      </c>
      <c r="M22" s="110">
        <f t="shared" si="3"/>
        <v>58083</v>
      </c>
      <c r="N22" s="111">
        <f t="shared" si="3"/>
        <v>0</v>
      </c>
      <c r="O22" s="110">
        <f t="shared" si="3"/>
        <v>71358</v>
      </c>
      <c r="P22" s="110">
        <f t="shared" si="3"/>
        <v>81251</v>
      </c>
      <c r="Q22" s="110">
        <f t="shared" si="3"/>
        <v>77370</v>
      </c>
      <c r="R22" s="110">
        <f t="shared" si="3"/>
        <v>216059</v>
      </c>
      <c r="S22" s="111">
        <f t="shared" si="3"/>
        <v>0</v>
      </c>
      <c r="T22" s="110">
        <f t="shared" si="3"/>
        <v>69018</v>
      </c>
      <c r="U22" s="61">
        <f t="shared" si="2"/>
        <v>1330842</v>
      </c>
    </row>
    <row r="23" spans="1:21">
      <c r="A23" s="50" t="s">
        <v>5</v>
      </c>
      <c r="B23" s="106"/>
      <c r="C23" s="106"/>
      <c r="D23" s="106"/>
      <c r="E23" s="106"/>
      <c r="F23" s="106"/>
      <c r="G23" s="106"/>
      <c r="H23" s="106"/>
      <c r="I23" s="106"/>
      <c r="J23" s="106"/>
      <c r="K23" s="59"/>
      <c r="L23" s="106"/>
      <c r="M23" s="59"/>
      <c r="N23" s="107"/>
      <c r="O23" s="59"/>
      <c r="P23" s="106"/>
      <c r="Q23" s="59"/>
      <c r="R23" s="106"/>
      <c r="S23" s="107"/>
      <c r="T23" s="106"/>
      <c r="U23" s="51"/>
    </row>
    <row r="24" spans="1:21">
      <c r="A24" s="58" t="s">
        <v>55</v>
      </c>
      <c r="B24" s="106"/>
      <c r="C24" s="106"/>
      <c r="D24" s="106"/>
      <c r="E24" s="106"/>
      <c r="F24" s="106"/>
      <c r="G24" s="106"/>
      <c r="H24" s="106"/>
      <c r="I24" s="106"/>
      <c r="J24" s="106"/>
      <c r="K24" s="59"/>
      <c r="L24" s="106"/>
      <c r="M24" s="59"/>
      <c r="N24" s="107"/>
      <c r="O24" s="59"/>
      <c r="P24" s="106"/>
      <c r="Q24" s="59"/>
      <c r="R24" s="106"/>
      <c r="S24" s="107"/>
      <c r="T24" s="106"/>
      <c r="U24" s="51"/>
    </row>
    <row r="25" spans="1:21">
      <c r="A25" s="54" t="s">
        <v>56</v>
      </c>
      <c r="B25" s="102">
        <v>211846</v>
      </c>
      <c r="C25" s="102">
        <v>0</v>
      </c>
      <c r="D25" s="102">
        <v>860</v>
      </c>
      <c r="E25" s="102">
        <v>93</v>
      </c>
      <c r="F25" s="102">
        <v>36066</v>
      </c>
      <c r="G25" s="102">
        <v>0</v>
      </c>
      <c r="H25" s="102">
        <v>83402</v>
      </c>
      <c r="I25" s="102">
        <v>301</v>
      </c>
      <c r="J25" s="102">
        <v>0</v>
      </c>
      <c r="K25" s="102">
        <v>17858</v>
      </c>
      <c r="L25" s="112">
        <v>12708</v>
      </c>
      <c r="M25" s="112">
        <v>18984</v>
      </c>
      <c r="N25" s="113">
        <v>0</v>
      </c>
      <c r="O25" s="112">
        <v>55731</v>
      </c>
      <c r="P25" s="112">
        <v>14</v>
      </c>
      <c r="Q25" s="112">
        <v>1245</v>
      </c>
      <c r="R25" s="112">
        <v>433843</v>
      </c>
      <c r="S25" s="113">
        <v>0</v>
      </c>
      <c r="T25" s="112">
        <v>3602</v>
      </c>
      <c r="U25" s="55">
        <f t="shared" ref="U25:U30" si="4">SUM(B25:T25)</f>
        <v>876553</v>
      </c>
    </row>
    <row r="26" spans="1:21">
      <c r="A26" s="56" t="s">
        <v>57</v>
      </c>
      <c r="B26" s="102">
        <v>38334</v>
      </c>
      <c r="C26" s="102">
        <v>0</v>
      </c>
      <c r="D26" s="102">
        <v>18133</v>
      </c>
      <c r="E26" s="102">
        <v>8757</v>
      </c>
      <c r="F26" s="102">
        <v>24369</v>
      </c>
      <c r="G26" s="102">
        <v>40</v>
      </c>
      <c r="H26" s="102">
        <v>53287</v>
      </c>
      <c r="I26" s="102">
        <v>55803</v>
      </c>
      <c r="J26" s="102">
        <v>0</v>
      </c>
      <c r="K26" s="102">
        <v>89084</v>
      </c>
      <c r="L26" s="112">
        <v>147475</v>
      </c>
      <c r="M26" s="112">
        <v>32333</v>
      </c>
      <c r="N26" s="113">
        <v>0</v>
      </c>
      <c r="O26" s="112">
        <v>49535</v>
      </c>
      <c r="P26" s="112">
        <v>52133</v>
      </c>
      <c r="Q26" s="112">
        <v>57755</v>
      </c>
      <c r="R26" s="112">
        <v>68759</v>
      </c>
      <c r="S26" s="113">
        <v>0</v>
      </c>
      <c r="T26" s="112">
        <v>33267</v>
      </c>
      <c r="U26" s="55">
        <f t="shared" si="4"/>
        <v>729064</v>
      </c>
    </row>
    <row r="27" spans="1:21">
      <c r="A27" s="56" t="s">
        <v>58</v>
      </c>
      <c r="B27" s="102">
        <v>35129</v>
      </c>
      <c r="C27" s="102">
        <v>430</v>
      </c>
      <c r="D27" s="102">
        <v>19</v>
      </c>
      <c r="E27" s="102">
        <v>0</v>
      </c>
      <c r="F27" s="102">
        <v>1181</v>
      </c>
      <c r="G27" s="102">
        <v>0</v>
      </c>
      <c r="H27" s="102">
        <v>2638</v>
      </c>
      <c r="I27" s="102">
        <v>48</v>
      </c>
      <c r="J27" s="102">
        <v>0</v>
      </c>
      <c r="K27" s="102">
        <v>10694</v>
      </c>
      <c r="L27" s="112">
        <v>2057</v>
      </c>
      <c r="M27" s="112">
        <v>1186</v>
      </c>
      <c r="N27" s="113">
        <v>0</v>
      </c>
      <c r="O27" s="112">
        <v>3465</v>
      </c>
      <c r="P27" s="112">
        <v>116</v>
      </c>
      <c r="Q27" s="112">
        <v>672</v>
      </c>
      <c r="R27" s="112">
        <v>8697</v>
      </c>
      <c r="S27" s="113">
        <v>0</v>
      </c>
      <c r="T27" s="112">
        <v>1</v>
      </c>
      <c r="U27" s="55">
        <f t="shared" si="4"/>
        <v>66333</v>
      </c>
    </row>
    <row r="28" spans="1:21">
      <c r="A28" s="56" t="s">
        <v>59</v>
      </c>
      <c r="B28" s="102">
        <v>4223</v>
      </c>
      <c r="C28" s="102">
        <v>0</v>
      </c>
      <c r="D28" s="102">
        <v>0</v>
      </c>
      <c r="E28" s="102">
        <v>0</v>
      </c>
      <c r="F28" s="102">
        <v>3384</v>
      </c>
      <c r="G28" s="102">
        <v>0</v>
      </c>
      <c r="H28" s="102">
        <v>2818</v>
      </c>
      <c r="I28" s="102">
        <v>389</v>
      </c>
      <c r="J28" s="102">
        <v>0</v>
      </c>
      <c r="K28" s="102">
        <v>9484</v>
      </c>
      <c r="L28" s="112">
        <v>3158</v>
      </c>
      <c r="M28" s="112">
        <v>39</v>
      </c>
      <c r="N28" s="113">
        <v>0</v>
      </c>
      <c r="O28" s="112">
        <v>12504</v>
      </c>
      <c r="P28" s="112">
        <v>0</v>
      </c>
      <c r="Q28" s="112">
        <v>155</v>
      </c>
      <c r="R28" s="112">
        <v>5846</v>
      </c>
      <c r="S28" s="113">
        <v>0</v>
      </c>
      <c r="T28" s="112">
        <v>1101</v>
      </c>
      <c r="U28" s="55">
        <f t="shared" si="4"/>
        <v>43101</v>
      </c>
    </row>
    <row r="29" spans="1:21">
      <c r="A29" s="56" t="s">
        <v>60</v>
      </c>
      <c r="B29" s="102">
        <v>24375</v>
      </c>
      <c r="C29" s="102">
        <v>0</v>
      </c>
      <c r="D29" s="102">
        <v>40</v>
      </c>
      <c r="E29" s="102">
        <v>403</v>
      </c>
      <c r="F29" s="102">
        <v>20757</v>
      </c>
      <c r="G29" s="102">
        <v>0</v>
      </c>
      <c r="H29" s="102">
        <v>50127</v>
      </c>
      <c r="I29" s="102">
        <v>1297</v>
      </c>
      <c r="J29" s="102">
        <v>0</v>
      </c>
      <c r="K29" s="102">
        <v>4794</v>
      </c>
      <c r="L29" s="112">
        <v>16649</v>
      </c>
      <c r="M29" s="112">
        <v>6949</v>
      </c>
      <c r="N29" s="113">
        <v>0</v>
      </c>
      <c r="O29" s="112">
        <v>373</v>
      </c>
      <c r="P29" s="112">
        <v>372</v>
      </c>
      <c r="Q29" s="112">
        <v>2107</v>
      </c>
      <c r="R29" s="112">
        <v>170199</v>
      </c>
      <c r="S29" s="113">
        <v>0</v>
      </c>
      <c r="T29" s="112">
        <v>3180</v>
      </c>
      <c r="U29" s="55">
        <f t="shared" si="4"/>
        <v>301622</v>
      </c>
    </row>
    <row r="30" spans="1:21">
      <c r="A30" s="57" t="s">
        <v>53</v>
      </c>
      <c r="B30" s="104">
        <f t="shared" ref="B30:T30" si="5">SUM(B25:B29)</f>
        <v>313907</v>
      </c>
      <c r="C30" s="104">
        <f t="shared" si="5"/>
        <v>430</v>
      </c>
      <c r="D30" s="104">
        <f t="shared" si="5"/>
        <v>19052</v>
      </c>
      <c r="E30" s="104">
        <f t="shared" si="5"/>
        <v>9253</v>
      </c>
      <c r="F30" s="104">
        <f t="shared" si="5"/>
        <v>85757</v>
      </c>
      <c r="G30" s="104">
        <f t="shared" si="5"/>
        <v>40</v>
      </c>
      <c r="H30" s="104">
        <f t="shared" si="5"/>
        <v>192272</v>
      </c>
      <c r="I30" s="104">
        <f t="shared" si="5"/>
        <v>57838</v>
      </c>
      <c r="J30" s="104">
        <f t="shared" si="5"/>
        <v>0</v>
      </c>
      <c r="K30" s="104">
        <f t="shared" si="5"/>
        <v>131914</v>
      </c>
      <c r="L30" s="104">
        <f t="shared" si="5"/>
        <v>182047</v>
      </c>
      <c r="M30" s="104">
        <f t="shared" si="5"/>
        <v>59491</v>
      </c>
      <c r="N30" s="105">
        <f t="shared" si="5"/>
        <v>0</v>
      </c>
      <c r="O30" s="104">
        <f t="shared" si="5"/>
        <v>121608</v>
      </c>
      <c r="P30" s="104">
        <f t="shared" si="5"/>
        <v>52635</v>
      </c>
      <c r="Q30" s="104">
        <f t="shared" si="5"/>
        <v>61934</v>
      </c>
      <c r="R30" s="104">
        <f t="shared" si="5"/>
        <v>687344</v>
      </c>
      <c r="S30" s="105">
        <f t="shared" si="5"/>
        <v>0</v>
      </c>
      <c r="T30" s="104">
        <f t="shared" si="5"/>
        <v>41151</v>
      </c>
      <c r="U30" s="55">
        <f t="shared" si="4"/>
        <v>2016673</v>
      </c>
    </row>
    <row r="31" spans="1:21">
      <c r="A31" s="58" t="s">
        <v>61</v>
      </c>
      <c r="B31" s="106"/>
      <c r="C31" s="106"/>
      <c r="D31" s="106"/>
      <c r="E31" s="106"/>
      <c r="F31" s="106"/>
      <c r="G31" s="106"/>
      <c r="H31" s="106"/>
      <c r="I31" s="106"/>
      <c r="J31" s="106"/>
      <c r="K31" s="59"/>
      <c r="L31" s="106"/>
      <c r="M31" s="59"/>
      <c r="N31" s="107"/>
      <c r="O31" s="59"/>
      <c r="P31" s="106"/>
      <c r="Q31" s="59"/>
      <c r="R31" s="106"/>
      <c r="S31" s="107"/>
      <c r="T31" s="106"/>
      <c r="U31" s="55"/>
    </row>
    <row r="32" spans="1:21">
      <c r="A32" s="54" t="s">
        <v>56</v>
      </c>
      <c r="B32" s="102">
        <v>9639</v>
      </c>
      <c r="C32" s="102">
        <v>0</v>
      </c>
      <c r="D32" s="102">
        <v>860</v>
      </c>
      <c r="E32" s="102">
        <v>18</v>
      </c>
      <c r="F32" s="102">
        <v>348</v>
      </c>
      <c r="G32" s="102">
        <v>0</v>
      </c>
      <c r="H32" s="102">
        <v>5537</v>
      </c>
      <c r="I32" s="102">
        <v>6</v>
      </c>
      <c r="J32" s="102">
        <v>0</v>
      </c>
      <c r="K32" s="102">
        <v>7402</v>
      </c>
      <c r="L32" s="112">
        <v>2674</v>
      </c>
      <c r="M32" s="112">
        <v>718</v>
      </c>
      <c r="N32" s="113">
        <v>0</v>
      </c>
      <c r="O32" s="112">
        <v>1666</v>
      </c>
      <c r="P32" s="112">
        <v>14</v>
      </c>
      <c r="Q32" s="112">
        <v>-225</v>
      </c>
      <c r="R32" s="112">
        <v>12694</v>
      </c>
      <c r="S32" s="113">
        <v>0</v>
      </c>
      <c r="T32" s="112">
        <v>2119</v>
      </c>
      <c r="U32" s="55">
        <f t="shared" ref="U32:U37" si="6">SUM(B32:T32)</f>
        <v>43470</v>
      </c>
    </row>
    <row r="33" spans="1:21">
      <c r="A33" s="56" t="s">
        <v>57</v>
      </c>
      <c r="B33" s="102">
        <v>36330</v>
      </c>
      <c r="C33" s="102">
        <v>0</v>
      </c>
      <c r="D33" s="102">
        <v>12941</v>
      </c>
      <c r="E33" s="102">
        <v>6756</v>
      </c>
      <c r="F33" s="102">
        <v>14423</v>
      </c>
      <c r="G33" s="102">
        <v>40</v>
      </c>
      <c r="H33" s="102">
        <v>52715</v>
      </c>
      <c r="I33" s="102">
        <v>51887</v>
      </c>
      <c r="J33" s="102">
        <v>0</v>
      </c>
      <c r="K33" s="102">
        <v>83803</v>
      </c>
      <c r="L33" s="112">
        <v>119775</v>
      </c>
      <c r="M33" s="112">
        <v>31883</v>
      </c>
      <c r="N33" s="113">
        <v>0</v>
      </c>
      <c r="O33" s="112">
        <v>43618</v>
      </c>
      <c r="P33" s="112">
        <v>42546</v>
      </c>
      <c r="Q33" s="112">
        <v>55850</v>
      </c>
      <c r="R33" s="112">
        <v>64463</v>
      </c>
      <c r="S33" s="113">
        <v>0</v>
      </c>
      <c r="T33" s="112">
        <v>31543</v>
      </c>
      <c r="U33" s="55">
        <f t="shared" si="6"/>
        <v>648573</v>
      </c>
    </row>
    <row r="34" spans="1:21">
      <c r="A34" s="56" t="s">
        <v>58</v>
      </c>
      <c r="B34" s="102">
        <v>9927</v>
      </c>
      <c r="C34" s="102">
        <v>430</v>
      </c>
      <c r="D34" s="102">
        <v>18</v>
      </c>
      <c r="E34" s="102">
        <v>0</v>
      </c>
      <c r="F34" s="102">
        <v>216</v>
      </c>
      <c r="G34" s="102">
        <v>0</v>
      </c>
      <c r="H34" s="102">
        <v>1183</v>
      </c>
      <c r="I34" s="102">
        <v>8</v>
      </c>
      <c r="J34" s="102">
        <v>0</v>
      </c>
      <c r="K34" s="102">
        <v>6932</v>
      </c>
      <c r="L34" s="112">
        <v>1207</v>
      </c>
      <c r="M34" s="112">
        <v>216</v>
      </c>
      <c r="N34" s="113">
        <v>0</v>
      </c>
      <c r="O34" s="112">
        <v>250</v>
      </c>
      <c r="P34" s="112">
        <v>116</v>
      </c>
      <c r="Q34" s="112">
        <v>203</v>
      </c>
      <c r="R34" s="112">
        <v>1718</v>
      </c>
      <c r="S34" s="113">
        <v>0</v>
      </c>
      <c r="T34" s="112">
        <v>1</v>
      </c>
      <c r="U34" s="55">
        <f t="shared" si="6"/>
        <v>22425</v>
      </c>
    </row>
    <row r="35" spans="1:21">
      <c r="A35" s="56" t="s">
        <v>59</v>
      </c>
      <c r="B35" s="102">
        <v>1791</v>
      </c>
      <c r="C35" s="102">
        <v>0</v>
      </c>
      <c r="D35" s="102">
        <v>0</v>
      </c>
      <c r="E35" s="102">
        <v>0</v>
      </c>
      <c r="F35" s="102">
        <v>418</v>
      </c>
      <c r="G35" s="102">
        <v>0</v>
      </c>
      <c r="H35" s="102">
        <v>1449</v>
      </c>
      <c r="I35" s="102">
        <v>66</v>
      </c>
      <c r="J35" s="102">
        <v>0</v>
      </c>
      <c r="K35" s="102">
        <v>9484</v>
      </c>
      <c r="L35" s="112">
        <v>2541</v>
      </c>
      <c r="M35" s="112">
        <v>25</v>
      </c>
      <c r="N35" s="113">
        <v>0</v>
      </c>
      <c r="O35" s="112">
        <v>4044</v>
      </c>
      <c r="P35" s="112">
        <v>0</v>
      </c>
      <c r="Q35" s="112">
        <v>20</v>
      </c>
      <c r="R35" s="112">
        <v>4423</v>
      </c>
      <c r="S35" s="113">
        <v>0</v>
      </c>
      <c r="T35" s="112">
        <v>680</v>
      </c>
      <c r="U35" s="55">
        <f t="shared" si="6"/>
        <v>24941</v>
      </c>
    </row>
    <row r="36" spans="1:21">
      <c r="A36" s="56" t="s">
        <v>60</v>
      </c>
      <c r="B36" s="108">
        <v>1482</v>
      </c>
      <c r="C36" s="108">
        <v>0</v>
      </c>
      <c r="D36" s="108">
        <v>35</v>
      </c>
      <c r="E36" s="108">
        <v>403</v>
      </c>
      <c r="F36" s="108">
        <v>6561</v>
      </c>
      <c r="G36" s="108">
        <v>0</v>
      </c>
      <c r="H36" s="108">
        <v>39033</v>
      </c>
      <c r="I36" s="108">
        <v>46</v>
      </c>
      <c r="J36" s="108">
        <v>0</v>
      </c>
      <c r="K36" s="108">
        <v>1079</v>
      </c>
      <c r="L36" s="112">
        <v>6531</v>
      </c>
      <c r="M36" s="112">
        <v>3700</v>
      </c>
      <c r="N36" s="113">
        <v>0</v>
      </c>
      <c r="O36" s="112">
        <v>80</v>
      </c>
      <c r="P36" s="112">
        <v>372</v>
      </c>
      <c r="Q36" s="112">
        <v>1038</v>
      </c>
      <c r="R36" s="112">
        <v>46144</v>
      </c>
      <c r="S36" s="113">
        <v>0</v>
      </c>
      <c r="T36" s="112">
        <v>1224</v>
      </c>
      <c r="U36" s="55">
        <f t="shared" si="6"/>
        <v>107728</v>
      </c>
    </row>
    <row r="37" spans="1:21">
      <c r="A37" s="62" t="s">
        <v>53</v>
      </c>
      <c r="B37" s="110">
        <f t="shared" ref="B37:T37" si="7">SUM(B32:B36)</f>
        <v>59169</v>
      </c>
      <c r="C37" s="110">
        <f t="shared" si="7"/>
        <v>430</v>
      </c>
      <c r="D37" s="110">
        <f t="shared" si="7"/>
        <v>13854</v>
      </c>
      <c r="E37" s="110">
        <f t="shared" si="7"/>
        <v>7177</v>
      </c>
      <c r="F37" s="110">
        <f t="shared" si="7"/>
        <v>21966</v>
      </c>
      <c r="G37" s="110">
        <f t="shared" si="7"/>
        <v>40</v>
      </c>
      <c r="H37" s="110">
        <f t="shared" si="7"/>
        <v>99917</v>
      </c>
      <c r="I37" s="110">
        <f t="shared" si="7"/>
        <v>52013</v>
      </c>
      <c r="J37" s="110">
        <f t="shared" si="7"/>
        <v>0</v>
      </c>
      <c r="K37" s="110">
        <f t="shared" si="7"/>
        <v>108700</v>
      </c>
      <c r="L37" s="110">
        <f t="shared" si="7"/>
        <v>132728</v>
      </c>
      <c r="M37" s="110">
        <f t="shared" si="7"/>
        <v>36542</v>
      </c>
      <c r="N37" s="111">
        <f t="shared" si="7"/>
        <v>0</v>
      </c>
      <c r="O37" s="110">
        <f t="shared" si="7"/>
        <v>49658</v>
      </c>
      <c r="P37" s="110">
        <f t="shared" si="7"/>
        <v>43048</v>
      </c>
      <c r="Q37" s="110">
        <f t="shared" si="7"/>
        <v>56886</v>
      </c>
      <c r="R37" s="110">
        <f t="shared" si="7"/>
        <v>129442</v>
      </c>
      <c r="S37" s="111">
        <f t="shared" si="7"/>
        <v>0</v>
      </c>
      <c r="T37" s="110">
        <f t="shared" si="7"/>
        <v>35567</v>
      </c>
      <c r="U37" s="61">
        <f t="shared" si="6"/>
        <v>847137</v>
      </c>
    </row>
    <row r="38" spans="1:21">
      <c r="A38" s="50" t="s">
        <v>62</v>
      </c>
      <c r="B38" s="106"/>
      <c r="C38" s="106"/>
      <c r="D38" s="106"/>
      <c r="E38" s="106"/>
      <c r="F38" s="106"/>
      <c r="G38" s="106"/>
      <c r="H38" s="106"/>
      <c r="I38" s="106"/>
      <c r="J38" s="106"/>
      <c r="K38" s="59"/>
      <c r="L38" s="106"/>
      <c r="M38" s="59"/>
      <c r="N38" s="107"/>
      <c r="O38" s="59"/>
      <c r="P38" s="106"/>
      <c r="Q38" s="59"/>
      <c r="R38" s="106"/>
      <c r="S38" s="107"/>
      <c r="T38" s="106"/>
      <c r="U38" s="51"/>
    </row>
    <row r="39" spans="1:21">
      <c r="A39" s="58" t="s">
        <v>63</v>
      </c>
      <c r="B39" s="106"/>
      <c r="C39" s="106"/>
      <c r="D39" s="106"/>
      <c r="E39" s="106"/>
      <c r="F39" s="106"/>
      <c r="G39" s="106"/>
      <c r="H39" s="106"/>
      <c r="I39" s="106"/>
      <c r="J39" s="106"/>
      <c r="K39" s="59"/>
      <c r="L39" s="106"/>
      <c r="M39" s="59"/>
      <c r="N39" s="107"/>
      <c r="O39" s="59"/>
      <c r="P39" s="106"/>
      <c r="Q39" s="59"/>
      <c r="R39" s="106"/>
      <c r="S39" s="107"/>
      <c r="T39" s="106"/>
      <c r="U39" s="51"/>
    </row>
    <row r="40" spans="1:21">
      <c r="A40" s="54" t="s">
        <v>56</v>
      </c>
      <c r="B40" s="102">
        <v>12159</v>
      </c>
      <c r="C40" s="102">
        <v>0</v>
      </c>
      <c r="D40" s="102">
        <v>198</v>
      </c>
      <c r="E40" s="102">
        <v>363</v>
      </c>
      <c r="F40" s="102">
        <v>12532</v>
      </c>
      <c r="G40" s="102">
        <v>0</v>
      </c>
      <c r="H40" s="102">
        <v>9253</v>
      </c>
      <c r="I40" s="102">
        <v>788</v>
      </c>
      <c r="J40" s="102">
        <v>0</v>
      </c>
      <c r="K40" s="102">
        <v>11903</v>
      </c>
      <c r="L40" s="112">
        <v>7182</v>
      </c>
      <c r="M40" s="112">
        <v>931</v>
      </c>
      <c r="N40" s="113">
        <v>0</v>
      </c>
      <c r="O40" s="112">
        <v>9458</v>
      </c>
      <c r="P40" s="112">
        <v>304</v>
      </c>
      <c r="Q40" s="112">
        <v>3544</v>
      </c>
      <c r="R40" s="112">
        <v>29987</v>
      </c>
      <c r="S40" s="113">
        <v>0</v>
      </c>
      <c r="T40" s="112">
        <v>3115</v>
      </c>
      <c r="U40" s="55">
        <f t="shared" ref="U40:U45" si="8">SUM(B40:T40)</f>
        <v>101717</v>
      </c>
    </row>
    <row r="41" spans="1:21">
      <c r="A41" s="56" t="s">
        <v>57</v>
      </c>
      <c r="B41" s="102">
        <v>3121</v>
      </c>
      <c r="C41" s="102">
        <v>0</v>
      </c>
      <c r="D41" s="102">
        <v>0</v>
      </c>
      <c r="E41" s="102">
        <v>0</v>
      </c>
      <c r="F41" s="102">
        <v>188</v>
      </c>
      <c r="G41" s="102">
        <v>0</v>
      </c>
      <c r="H41" s="102">
        <v>342</v>
      </c>
      <c r="I41" s="102">
        <v>0</v>
      </c>
      <c r="J41" s="102">
        <v>0</v>
      </c>
      <c r="K41" s="102">
        <v>512</v>
      </c>
      <c r="L41" s="112">
        <v>9619</v>
      </c>
      <c r="M41" s="112">
        <v>0</v>
      </c>
      <c r="N41" s="113">
        <v>0</v>
      </c>
      <c r="O41" s="112">
        <v>14</v>
      </c>
      <c r="P41" s="112">
        <v>0</v>
      </c>
      <c r="Q41" s="112">
        <v>626</v>
      </c>
      <c r="R41" s="112">
        <v>490</v>
      </c>
      <c r="S41" s="113">
        <v>0</v>
      </c>
      <c r="T41" s="112">
        <v>890</v>
      </c>
      <c r="U41" s="55">
        <f t="shared" si="8"/>
        <v>15802</v>
      </c>
    </row>
    <row r="42" spans="1:21">
      <c r="A42" s="56" t="s">
        <v>58</v>
      </c>
      <c r="B42" s="102">
        <v>18339</v>
      </c>
      <c r="C42" s="102">
        <v>0</v>
      </c>
      <c r="D42" s="102">
        <v>20</v>
      </c>
      <c r="E42" s="102">
        <v>0</v>
      </c>
      <c r="F42" s="102">
        <v>1269</v>
      </c>
      <c r="G42" s="102">
        <v>0</v>
      </c>
      <c r="H42" s="102">
        <v>1438</v>
      </c>
      <c r="I42" s="102">
        <v>214</v>
      </c>
      <c r="J42" s="102">
        <v>0</v>
      </c>
      <c r="K42" s="102">
        <v>10525</v>
      </c>
      <c r="L42" s="112">
        <v>2336</v>
      </c>
      <c r="M42" s="112">
        <v>947</v>
      </c>
      <c r="N42" s="113">
        <v>0</v>
      </c>
      <c r="O42" s="112">
        <v>3462</v>
      </c>
      <c r="P42" s="112">
        <v>0</v>
      </c>
      <c r="Q42" s="112">
        <v>619</v>
      </c>
      <c r="R42" s="112">
        <v>6881</v>
      </c>
      <c r="S42" s="113">
        <v>0</v>
      </c>
      <c r="T42" s="112">
        <v>14</v>
      </c>
      <c r="U42" s="55">
        <f t="shared" si="8"/>
        <v>46064</v>
      </c>
    </row>
    <row r="43" spans="1:21">
      <c r="A43" s="56" t="s">
        <v>59</v>
      </c>
      <c r="B43" s="102">
        <v>4230</v>
      </c>
      <c r="C43" s="102">
        <v>0</v>
      </c>
      <c r="D43" s="102">
        <v>82</v>
      </c>
      <c r="E43" s="102">
        <v>2</v>
      </c>
      <c r="F43" s="102">
        <v>2967</v>
      </c>
      <c r="G43" s="102">
        <v>0</v>
      </c>
      <c r="H43" s="102">
        <v>1493</v>
      </c>
      <c r="I43" s="102">
        <v>360</v>
      </c>
      <c r="J43" s="102">
        <v>0</v>
      </c>
      <c r="K43" s="102">
        <v>1847</v>
      </c>
      <c r="L43" s="112">
        <v>722</v>
      </c>
      <c r="M43" s="112">
        <v>327</v>
      </c>
      <c r="N43" s="113">
        <v>0</v>
      </c>
      <c r="O43" s="112">
        <v>6833</v>
      </c>
      <c r="P43" s="112">
        <v>64</v>
      </c>
      <c r="Q43" s="112">
        <v>217</v>
      </c>
      <c r="R43" s="112">
        <v>5013</v>
      </c>
      <c r="S43" s="113">
        <v>0</v>
      </c>
      <c r="T43" s="112">
        <v>145</v>
      </c>
      <c r="U43" s="55">
        <f t="shared" si="8"/>
        <v>24302</v>
      </c>
    </row>
    <row r="44" spans="1:21">
      <c r="A44" s="56" t="s">
        <v>60</v>
      </c>
      <c r="B44" s="102">
        <v>9398</v>
      </c>
      <c r="C44" s="102">
        <v>0</v>
      </c>
      <c r="D44" s="102">
        <v>231</v>
      </c>
      <c r="E44" s="102">
        <v>280</v>
      </c>
      <c r="F44" s="102">
        <v>8613</v>
      </c>
      <c r="G44" s="102">
        <v>0</v>
      </c>
      <c r="H44" s="102">
        <v>5441</v>
      </c>
      <c r="I44" s="102">
        <v>359</v>
      </c>
      <c r="J44" s="102">
        <v>0</v>
      </c>
      <c r="K44" s="102">
        <v>4683</v>
      </c>
      <c r="L44" s="112">
        <v>6083</v>
      </c>
      <c r="M44" s="112">
        <v>1716</v>
      </c>
      <c r="N44" s="113">
        <v>0</v>
      </c>
      <c r="O44" s="112">
        <v>2810</v>
      </c>
      <c r="P44" s="112">
        <v>77</v>
      </c>
      <c r="Q44" s="112">
        <v>2196</v>
      </c>
      <c r="R44" s="112">
        <v>29835</v>
      </c>
      <c r="S44" s="113">
        <v>0</v>
      </c>
      <c r="T44" s="112">
        <v>515</v>
      </c>
      <c r="U44" s="55">
        <f t="shared" si="8"/>
        <v>72237</v>
      </c>
    </row>
    <row r="45" spans="1:21">
      <c r="A45" s="57" t="s">
        <v>53</v>
      </c>
      <c r="B45" s="104">
        <f t="shared" ref="B45:T45" si="9">SUM(B40:B44)</f>
        <v>47247</v>
      </c>
      <c r="C45" s="104">
        <f t="shared" si="9"/>
        <v>0</v>
      </c>
      <c r="D45" s="104">
        <f t="shared" si="9"/>
        <v>531</v>
      </c>
      <c r="E45" s="104">
        <f t="shared" si="9"/>
        <v>645</v>
      </c>
      <c r="F45" s="104">
        <f t="shared" si="9"/>
        <v>25569</v>
      </c>
      <c r="G45" s="104">
        <f t="shared" si="9"/>
        <v>0</v>
      </c>
      <c r="H45" s="104">
        <f t="shared" si="9"/>
        <v>17967</v>
      </c>
      <c r="I45" s="104">
        <f t="shared" si="9"/>
        <v>1721</v>
      </c>
      <c r="J45" s="104">
        <f t="shared" si="9"/>
        <v>0</v>
      </c>
      <c r="K45" s="104">
        <f t="shared" si="9"/>
        <v>29470</v>
      </c>
      <c r="L45" s="104">
        <f t="shared" si="9"/>
        <v>25942</v>
      </c>
      <c r="M45" s="104">
        <f t="shared" si="9"/>
        <v>3921</v>
      </c>
      <c r="N45" s="105">
        <f t="shared" si="9"/>
        <v>0</v>
      </c>
      <c r="O45" s="104">
        <f t="shared" si="9"/>
        <v>22577</v>
      </c>
      <c r="P45" s="104">
        <f t="shared" si="9"/>
        <v>445</v>
      </c>
      <c r="Q45" s="104">
        <f t="shared" si="9"/>
        <v>7202</v>
      </c>
      <c r="R45" s="104">
        <f t="shared" si="9"/>
        <v>72206</v>
      </c>
      <c r="S45" s="105">
        <f t="shared" si="9"/>
        <v>0</v>
      </c>
      <c r="T45" s="104">
        <f t="shared" si="9"/>
        <v>4679</v>
      </c>
      <c r="U45" s="55">
        <f t="shared" si="8"/>
        <v>260122</v>
      </c>
    </row>
    <row r="46" spans="1:21">
      <c r="A46" s="58" t="s">
        <v>64</v>
      </c>
      <c r="B46" s="106"/>
      <c r="C46" s="106"/>
      <c r="D46" s="106"/>
      <c r="E46" s="106"/>
      <c r="F46" s="106"/>
      <c r="G46" s="106"/>
      <c r="H46" s="106"/>
      <c r="I46" s="106"/>
      <c r="J46" s="106"/>
      <c r="K46" s="59"/>
      <c r="L46" s="106"/>
      <c r="M46" s="59"/>
      <c r="N46" s="107"/>
      <c r="O46" s="59"/>
      <c r="P46" s="106"/>
      <c r="Q46" s="59"/>
      <c r="R46" s="106"/>
      <c r="S46" s="107"/>
      <c r="T46" s="106"/>
      <c r="U46" s="55"/>
    </row>
    <row r="47" spans="1:21">
      <c r="A47" s="54" t="s">
        <v>56</v>
      </c>
      <c r="B47" s="102">
        <v>4075</v>
      </c>
      <c r="C47" s="102">
        <v>0</v>
      </c>
      <c r="D47" s="102">
        <v>69</v>
      </c>
      <c r="E47" s="102">
        <v>10</v>
      </c>
      <c r="F47" s="102">
        <v>7544</v>
      </c>
      <c r="G47" s="102">
        <v>0</v>
      </c>
      <c r="H47" s="102">
        <v>5088</v>
      </c>
      <c r="I47" s="102">
        <v>276</v>
      </c>
      <c r="J47" s="102">
        <v>0</v>
      </c>
      <c r="K47" s="102">
        <v>14573</v>
      </c>
      <c r="L47" s="112">
        <v>5282</v>
      </c>
      <c r="M47" s="112">
        <v>104</v>
      </c>
      <c r="N47" s="113">
        <v>0</v>
      </c>
      <c r="O47" s="112">
        <v>2918</v>
      </c>
      <c r="P47" s="112">
        <v>189</v>
      </c>
      <c r="Q47" s="112">
        <v>1214</v>
      </c>
      <c r="R47" s="112">
        <v>16879</v>
      </c>
      <c r="S47" s="113">
        <v>0</v>
      </c>
      <c r="T47" s="112">
        <v>2721</v>
      </c>
      <c r="U47" s="55">
        <f t="shared" ref="U47:U52" si="10">SUM(B47:T47)</f>
        <v>60942</v>
      </c>
    </row>
    <row r="48" spans="1:21">
      <c r="A48" s="56" t="s">
        <v>57</v>
      </c>
      <c r="B48" s="102">
        <v>2451</v>
      </c>
      <c r="C48" s="102">
        <v>0</v>
      </c>
      <c r="D48" s="102">
        <v>2046</v>
      </c>
      <c r="E48" s="102">
        <v>111</v>
      </c>
      <c r="F48" s="102">
        <v>4126</v>
      </c>
      <c r="G48" s="102">
        <v>500</v>
      </c>
      <c r="H48" s="102">
        <v>8716</v>
      </c>
      <c r="I48" s="102">
        <v>9171</v>
      </c>
      <c r="J48" s="102">
        <v>0</v>
      </c>
      <c r="K48" s="102">
        <v>5686</v>
      </c>
      <c r="L48" s="112">
        <v>22453</v>
      </c>
      <c r="M48" s="112">
        <v>4570</v>
      </c>
      <c r="N48" s="113">
        <v>0</v>
      </c>
      <c r="O48" s="112">
        <v>473</v>
      </c>
      <c r="P48" s="112">
        <v>11459</v>
      </c>
      <c r="Q48" s="112">
        <v>6903</v>
      </c>
      <c r="R48" s="112">
        <v>10421</v>
      </c>
      <c r="S48" s="113">
        <v>0</v>
      </c>
      <c r="T48" s="112">
        <v>8865</v>
      </c>
      <c r="U48" s="55">
        <f t="shared" si="10"/>
        <v>97951</v>
      </c>
    </row>
    <row r="49" spans="1:21">
      <c r="A49" s="56" t="s">
        <v>58</v>
      </c>
      <c r="B49" s="102">
        <v>2210</v>
      </c>
      <c r="C49" s="102">
        <v>307</v>
      </c>
      <c r="D49" s="102">
        <v>14</v>
      </c>
      <c r="E49" s="102">
        <v>0</v>
      </c>
      <c r="F49" s="102">
        <v>734</v>
      </c>
      <c r="G49" s="102">
        <v>0</v>
      </c>
      <c r="H49" s="102">
        <v>927</v>
      </c>
      <c r="I49" s="102">
        <v>58</v>
      </c>
      <c r="J49" s="102">
        <v>0</v>
      </c>
      <c r="K49" s="102">
        <v>2139</v>
      </c>
      <c r="L49" s="112">
        <v>1342</v>
      </c>
      <c r="M49" s="112">
        <v>282</v>
      </c>
      <c r="N49" s="113">
        <v>0</v>
      </c>
      <c r="O49" s="112">
        <v>310</v>
      </c>
      <c r="P49" s="112">
        <v>182</v>
      </c>
      <c r="Q49" s="112">
        <v>274</v>
      </c>
      <c r="R49" s="112">
        <v>3128</v>
      </c>
      <c r="S49" s="113">
        <v>0</v>
      </c>
      <c r="T49" s="112">
        <v>44</v>
      </c>
      <c r="U49" s="55">
        <f t="shared" si="10"/>
        <v>11951</v>
      </c>
    </row>
    <row r="50" spans="1:21">
      <c r="A50" s="56" t="s">
        <v>59</v>
      </c>
      <c r="B50" s="102">
        <v>1517</v>
      </c>
      <c r="C50" s="102">
        <v>0</v>
      </c>
      <c r="D50" s="102">
        <v>2</v>
      </c>
      <c r="E50" s="102">
        <v>0</v>
      </c>
      <c r="F50" s="102">
        <v>1022</v>
      </c>
      <c r="G50" s="102">
        <v>0</v>
      </c>
      <c r="H50" s="102">
        <v>1291</v>
      </c>
      <c r="I50" s="102">
        <v>58</v>
      </c>
      <c r="J50" s="102">
        <v>0</v>
      </c>
      <c r="K50" s="102">
        <v>5667</v>
      </c>
      <c r="L50" s="112">
        <v>705</v>
      </c>
      <c r="M50" s="112">
        <v>26</v>
      </c>
      <c r="N50" s="113">
        <v>0</v>
      </c>
      <c r="O50" s="112">
        <v>683</v>
      </c>
      <c r="P50" s="112">
        <v>15</v>
      </c>
      <c r="Q50" s="112">
        <v>53</v>
      </c>
      <c r="R50" s="112">
        <v>4237</v>
      </c>
      <c r="S50" s="113">
        <v>0</v>
      </c>
      <c r="T50" s="112">
        <v>125</v>
      </c>
      <c r="U50" s="55">
        <f t="shared" si="10"/>
        <v>15401</v>
      </c>
    </row>
    <row r="51" spans="1:21">
      <c r="A51" s="56" t="s">
        <v>60</v>
      </c>
      <c r="B51" s="108">
        <v>5094</v>
      </c>
      <c r="C51" s="108">
        <v>0</v>
      </c>
      <c r="D51" s="108">
        <v>124</v>
      </c>
      <c r="E51" s="108">
        <v>74</v>
      </c>
      <c r="F51" s="108">
        <v>5917</v>
      </c>
      <c r="G51" s="108">
        <v>0</v>
      </c>
      <c r="H51" s="108">
        <v>4257</v>
      </c>
      <c r="I51" s="108">
        <v>92</v>
      </c>
      <c r="J51" s="108">
        <v>0</v>
      </c>
      <c r="K51" s="108">
        <v>148</v>
      </c>
      <c r="L51" s="112">
        <v>5208</v>
      </c>
      <c r="M51" s="112">
        <v>523</v>
      </c>
      <c r="N51" s="113">
        <v>0</v>
      </c>
      <c r="O51" s="112">
        <v>113</v>
      </c>
      <c r="P51" s="112">
        <v>61</v>
      </c>
      <c r="Q51" s="112">
        <v>871</v>
      </c>
      <c r="R51" s="112">
        <v>16478</v>
      </c>
      <c r="S51" s="113">
        <v>0</v>
      </c>
      <c r="T51" s="112">
        <v>495</v>
      </c>
      <c r="U51" s="63">
        <f t="shared" si="10"/>
        <v>39455</v>
      </c>
    </row>
    <row r="52" spans="1:21">
      <c r="A52" s="62" t="s">
        <v>53</v>
      </c>
      <c r="B52" s="110">
        <f t="shared" ref="B52:T52" si="11">SUM(B47:B51)</f>
        <v>15347</v>
      </c>
      <c r="C52" s="110">
        <f t="shared" si="11"/>
        <v>307</v>
      </c>
      <c r="D52" s="110">
        <f t="shared" si="11"/>
        <v>2255</v>
      </c>
      <c r="E52" s="110">
        <f t="shared" si="11"/>
        <v>195</v>
      </c>
      <c r="F52" s="110">
        <f t="shared" si="11"/>
        <v>19343</v>
      </c>
      <c r="G52" s="110">
        <f t="shared" si="11"/>
        <v>500</v>
      </c>
      <c r="H52" s="110">
        <f t="shared" si="11"/>
        <v>20279</v>
      </c>
      <c r="I52" s="110">
        <f t="shared" si="11"/>
        <v>9655</v>
      </c>
      <c r="J52" s="110">
        <f t="shared" si="11"/>
        <v>0</v>
      </c>
      <c r="K52" s="110">
        <f t="shared" si="11"/>
        <v>28213</v>
      </c>
      <c r="L52" s="110">
        <f t="shared" si="11"/>
        <v>34990</v>
      </c>
      <c r="M52" s="110">
        <f t="shared" si="11"/>
        <v>5505</v>
      </c>
      <c r="N52" s="111">
        <f t="shared" si="11"/>
        <v>0</v>
      </c>
      <c r="O52" s="110">
        <f t="shared" si="11"/>
        <v>4497</v>
      </c>
      <c r="P52" s="110">
        <f t="shared" si="11"/>
        <v>11906</v>
      </c>
      <c r="Q52" s="110">
        <f t="shared" si="11"/>
        <v>9315</v>
      </c>
      <c r="R52" s="110">
        <f t="shared" si="11"/>
        <v>51143</v>
      </c>
      <c r="S52" s="111">
        <f t="shared" si="11"/>
        <v>0</v>
      </c>
      <c r="T52" s="110">
        <f t="shared" si="11"/>
        <v>12250</v>
      </c>
      <c r="U52" s="64">
        <f t="shared" si="10"/>
        <v>225700</v>
      </c>
    </row>
  </sheetData>
  <phoneticPr fontId="5" type="noConversion"/>
  <printOptions horizontalCentered="1"/>
  <pageMargins left="0" right="0" top="0.5" bottom="0.5" header="0" footer="0"/>
  <pageSetup paperSize="9" scale="76" orientation="landscape" horizont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8"/>
  <sheetViews>
    <sheetView workbookViewId="0">
      <pane xSplit="1" ySplit="7" topLeftCell="B20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2.75"/>
  <cols>
    <col min="1" max="1" width="31.7109375" customWidth="1"/>
    <col min="2" max="7" width="14.42578125" customWidth="1"/>
  </cols>
  <sheetData>
    <row r="1" spans="1:7">
      <c r="A1" s="1"/>
      <c r="B1" s="1"/>
      <c r="C1" s="1"/>
      <c r="D1" s="1"/>
      <c r="E1" s="1"/>
      <c r="F1" s="1"/>
      <c r="G1" s="2"/>
    </row>
    <row r="2" spans="1:7" ht="21" customHeight="1">
      <c r="A2" s="3"/>
      <c r="B2" s="4"/>
      <c r="C2" s="5" t="s">
        <v>0</v>
      </c>
      <c r="E2" s="4"/>
      <c r="F2" s="4"/>
      <c r="G2" s="4"/>
    </row>
    <row r="3" spans="1:7" ht="19.5">
      <c r="A3" s="3"/>
      <c r="B3" s="4"/>
      <c r="C3" s="5" t="s">
        <v>21</v>
      </c>
      <c r="E3" s="4"/>
      <c r="F3" s="4"/>
      <c r="G3" s="4"/>
    </row>
    <row r="4" spans="1:7">
      <c r="A4" s="3"/>
      <c r="B4" s="3"/>
      <c r="C4" s="3"/>
      <c r="D4" s="3"/>
      <c r="E4" s="3"/>
      <c r="F4" s="3"/>
      <c r="G4" s="2" t="s">
        <v>2</v>
      </c>
    </row>
    <row r="5" spans="1:7">
      <c r="A5" s="3"/>
      <c r="B5" s="6"/>
      <c r="C5" s="6"/>
      <c r="D5" s="3"/>
      <c r="E5" s="3"/>
      <c r="F5" s="6"/>
      <c r="G5" s="7"/>
    </row>
    <row r="6" spans="1:7" ht="15.75">
      <c r="A6" s="8" t="s">
        <v>3</v>
      </c>
      <c r="B6" s="9" t="s">
        <v>4</v>
      </c>
      <c r="C6" s="10"/>
      <c r="D6" s="150" t="s">
        <v>5</v>
      </c>
      <c r="E6" s="151"/>
      <c r="F6" s="9" t="s">
        <v>6</v>
      </c>
      <c r="G6" s="10"/>
    </row>
    <row r="7" spans="1:7">
      <c r="A7" s="11"/>
      <c r="B7" s="12" t="s">
        <v>7</v>
      </c>
      <c r="C7" s="13" t="s">
        <v>8</v>
      </c>
      <c r="D7" s="12" t="s">
        <v>7</v>
      </c>
      <c r="E7" s="13" t="s">
        <v>8</v>
      </c>
      <c r="F7" s="12" t="s">
        <v>9</v>
      </c>
      <c r="G7" s="13" t="s">
        <v>10</v>
      </c>
    </row>
    <row r="8" spans="1:7" ht="18" customHeight="1">
      <c r="A8" s="14" t="s">
        <v>11</v>
      </c>
      <c r="B8" s="15"/>
      <c r="C8" s="16"/>
      <c r="D8" s="15"/>
      <c r="E8" s="16"/>
      <c r="F8" s="15"/>
      <c r="G8" s="16"/>
    </row>
    <row r="9" spans="1:7" ht="14.1" customHeight="1">
      <c r="A9" s="17" t="s">
        <v>12</v>
      </c>
      <c r="B9" s="18">
        <v>501712</v>
      </c>
      <c r="C9" s="19">
        <v>60170</v>
      </c>
      <c r="D9" s="20">
        <v>352386</v>
      </c>
      <c r="E9" s="19">
        <v>31955</v>
      </c>
      <c r="F9" s="20">
        <v>99342</v>
      </c>
      <c r="G9" s="19">
        <v>51315</v>
      </c>
    </row>
    <row r="10" spans="1:7" ht="14.1" customHeight="1">
      <c r="A10" s="21" t="s">
        <v>13</v>
      </c>
      <c r="B10" s="22">
        <v>942383</v>
      </c>
      <c r="C10" s="23">
        <v>789760</v>
      </c>
      <c r="D10" s="24">
        <v>591831</v>
      </c>
      <c r="E10" s="23">
        <v>510209</v>
      </c>
      <c r="F10" s="24">
        <v>26373</v>
      </c>
      <c r="G10" s="23">
        <v>83152</v>
      </c>
    </row>
    <row r="11" spans="1:7" ht="14.1" customHeight="1">
      <c r="A11" s="21" t="s">
        <v>14</v>
      </c>
      <c r="B11" s="22">
        <v>188500</v>
      </c>
      <c r="C11" s="23">
        <v>54744</v>
      </c>
      <c r="D11" s="24">
        <v>51654</v>
      </c>
      <c r="E11" s="23">
        <v>24433</v>
      </c>
      <c r="F11" s="24">
        <v>42440</v>
      </c>
      <c r="G11" s="23">
        <v>9984</v>
      </c>
    </row>
    <row r="12" spans="1:7" ht="14.1" customHeight="1">
      <c r="A12" s="21" t="s">
        <v>15</v>
      </c>
      <c r="B12" s="22">
        <v>223145</v>
      </c>
      <c r="C12" s="23">
        <v>76829</v>
      </c>
      <c r="D12" s="24">
        <v>55208</v>
      </c>
      <c r="E12" s="23">
        <v>28012</v>
      </c>
      <c r="F12" s="24">
        <v>22212</v>
      </c>
      <c r="G12" s="23">
        <v>13592</v>
      </c>
    </row>
    <row r="13" spans="1:7" ht="14.1" customHeight="1">
      <c r="A13" s="21" t="s">
        <v>16</v>
      </c>
      <c r="B13" s="22">
        <v>492016</v>
      </c>
      <c r="C13" s="23">
        <v>151069</v>
      </c>
      <c r="D13" s="24">
        <v>296774</v>
      </c>
      <c r="E13" s="23">
        <v>84967</v>
      </c>
      <c r="F13" s="24">
        <v>66412</v>
      </c>
      <c r="G13" s="23">
        <v>34184</v>
      </c>
    </row>
    <row r="14" spans="1:7" ht="18" customHeight="1">
      <c r="A14" s="25" t="s">
        <v>17</v>
      </c>
      <c r="B14" s="26">
        <f t="shared" ref="B14:G14" si="0">SUM(B9:B13)</f>
        <v>2347756</v>
      </c>
      <c r="C14" s="27">
        <f t="shared" si="0"/>
        <v>1132572</v>
      </c>
      <c r="D14" s="28">
        <f t="shared" si="0"/>
        <v>1347853</v>
      </c>
      <c r="E14" s="29">
        <f t="shared" si="0"/>
        <v>679576</v>
      </c>
      <c r="F14" s="28">
        <f t="shared" si="0"/>
        <v>256779</v>
      </c>
      <c r="G14" s="29">
        <f t="shared" si="0"/>
        <v>192227</v>
      </c>
    </row>
    <row r="15" spans="1:7" ht="18" customHeight="1">
      <c r="A15" s="14" t="s">
        <v>18</v>
      </c>
      <c r="B15" s="30"/>
      <c r="C15" s="31"/>
      <c r="D15" s="30"/>
      <c r="E15" s="31"/>
      <c r="F15" s="30"/>
      <c r="G15" s="31"/>
    </row>
    <row r="16" spans="1:7" ht="14.1" customHeight="1">
      <c r="A16" s="21" t="s">
        <v>12</v>
      </c>
      <c r="B16" s="18">
        <v>23583</v>
      </c>
      <c r="C16" s="19">
        <v>6573</v>
      </c>
      <c r="D16" s="18">
        <v>3602</v>
      </c>
      <c r="E16" s="19">
        <v>2119</v>
      </c>
      <c r="F16" s="18">
        <v>3115</v>
      </c>
      <c r="G16" s="19">
        <v>2721</v>
      </c>
    </row>
    <row r="17" spans="1:7" ht="14.1" customHeight="1">
      <c r="A17" s="21" t="s">
        <v>13</v>
      </c>
      <c r="B17" s="22">
        <v>59060</v>
      </c>
      <c r="C17" s="23">
        <v>52193</v>
      </c>
      <c r="D17" s="22">
        <v>33267</v>
      </c>
      <c r="E17" s="23">
        <v>31543</v>
      </c>
      <c r="F17" s="22">
        <v>890</v>
      </c>
      <c r="G17" s="23">
        <v>8865</v>
      </c>
    </row>
    <row r="18" spans="1:7" ht="14.1" customHeight="1">
      <c r="A18" s="21" t="s">
        <v>14</v>
      </c>
      <c r="B18" s="22">
        <v>792</v>
      </c>
      <c r="C18" s="23">
        <v>749</v>
      </c>
      <c r="D18" s="22">
        <v>1</v>
      </c>
      <c r="E18" s="23">
        <v>1</v>
      </c>
      <c r="F18" s="22">
        <v>14</v>
      </c>
      <c r="G18" s="23">
        <v>44</v>
      </c>
    </row>
    <row r="19" spans="1:7" ht="14.1" customHeight="1">
      <c r="A19" s="21" t="s">
        <v>15</v>
      </c>
      <c r="B19" s="22">
        <v>3569</v>
      </c>
      <c r="C19" s="23">
        <v>3043</v>
      </c>
      <c r="D19" s="22">
        <v>1101</v>
      </c>
      <c r="E19" s="23">
        <v>680</v>
      </c>
      <c r="F19" s="22">
        <v>145</v>
      </c>
      <c r="G19" s="23">
        <v>125</v>
      </c>
    </row>
    <row r="20" spans="1:7" ht="14.1" customHeight="1">
      <c r="A20" s="21" t="s">
        <v>16</v>
      </c>
      <c r="B20" s="22">
        <v>8350</v>
      </c>
      <c r="C20" s="23">
        <v>6460</v>
      </c>
      <c r="D20" s="22">
        <v>3180</v>
      </c>
      <c r="E20" s="23">
        <v>1224</v>
      </c>
      <c r="F20" s="22">
        <v>515</v>
      </c>
      <c r="G20" s="23">
        <v>495</v>
      </c>
    </row>
    <row r="21" spans="1:7" ht="18" customHeight="1">
      <c r="A21" s="25" t="s">
        <v>17</v>
      </c>
      <c r="B21" s="26">
        <f t="shared" ref="B21:G21" si="1">SUM(B16:B20)</f>
        <v>95354</v>
      </c>
      <c r="C21" s="27">
        <f t="shared" si="1"/>
        <v>69018</v>
      </c>
      <c r="D21" s="26">
        <f t="shared" si="1"/>
        <v>41151</v>
      </c>
      <c r="E21" s="27">
        <f t="shared" si="1"/>
        <v>35567</v>
      </c>
      <c r="F21" s="28">
        <f t="shared" si="1"/>
        <v>4679</v>
      </c>
      <c r="G21" s="29">
        <f t="shared" si="1"/>
        <v>12250</v>
      </c>
    </row>
    <row r="22" spans="1:7" ht="18" customHeight="1">
      <c r="A22" s="14" t="s">
        <v>19</v>
      </c>
      <c r="B22" s="30"/>
      <c r="C22" s="31"/>
      <c r="D22" s="30"/>
      <c r="E22" s="31"/>
      <c r="F22" s="30"/>
      <c r="G22" s="31"/>
    </row>
    <row r="23" spans="1:7" ht="14.1" customHeight="1">
      <c r="A23" s="21" t="s">
        <v>12</v>
      </c>
      <c r="B23" s="18">
        <f t="shared" ref="B23:G27" si="2">SUM(B9,B16)</f>
        <v>525295</v>
      </c>
      <c r="C23" s="19">
        <f t="shared" si="2"/>
        <v>66743</v>
      </c>
      <c r="D23" s="18">
        <f t="shared" si="2"/>
        <v>355988</v>
      </c>
      <c r="E23" s="19">
        <f t="shared" si="2"/>
        <v>34074</v>
      </c>
      <c r="F23" s="18">
        <f t="shared" si="2"/>
        <v>102457</v>
      </c>
      <c r="G23" s="19">
        <f t="shared" si="2"/>
        <v>54036</v>
      </c>
    </row>
    <row r="24" spans="1:7" ht="14.1" customHeight="1">
      <c r="A24" s="21" t="s">
        <v>13</v>
      </c>
      <c r="B24" s="22">
        <f t="shared" si="2"/>
        <v>1001443</v>
      </c>
      <c r="C24" s="23">
        <f t="shared" si="2"/>
        <v>841953</v>
      </c>
      <c r="D24" s="22">
        <f t="shared" si="2"/>
        <v>625098</v>
      </c>
      <c r="E24" s="23">
        <f t="shared" si="2"/>
        <v>541752</v>
      </c>
      <c r="F24" s="32">
        <f t="shared" si="2"/>
        <v>27263</v>
      </c>
      <c r="G24" s="31">
        <f t="shared" si="2"/>
        <v>92017</v>
      </c>
    </row>
    <row r="25" spans="1:7" ht="14.1" customHeight="1">
      <c r="A25" s="21" t="s">
        <v>14</v>
      </c>
      <c r="B25" s="22">
        <f t="shared" si="2"/>
        <v>189292</v>
      </c>
      <c r="C25" s="23">
        <f t="shared" si="2"/>
        <v>55493</v>
      </c>
      <c r="D25" s="22">
        <f t="shared" si="2"/>
        <v>51655</v>
      </c>
      <c r="E25" s="23">
        <f t="shared" si="2"/>
        <v>24434</v>
      </c>
      <c r="F25" s="32">
        <f t="shared" si="2"/>
        <v>42454</v>
      </c>
      <c r="G25" s="31">
        <f t="shared" si="2"/>
        <v>10028</v>
      </c>
    </row>
    <row r="26" spans="1:7" ht="14.1" customHeight="1">
      <c r="A26" s="21" t="s">
        <v>15</v>
      </c>
      <c r="B26" s="22">
        <f t="shared" si="2"/>
        <v>226714</v>
      </c>
      <c r="C26" s="23">
        <f t="shared" si="2"/>
        <v>79872</v>
      </c>
      <c r="D26" s="22">
        <f t="shared" si="2"/>
        <v>56309</v>
      </c>
      <c r="E26" s="23">
        <f t="shared" si="2"/>
        <v>28692</v>
      </c>
      <c r="F26" s="32">
        <f t="shared" si="2"/>
        <v>22357</v>
      </c>
      <c r="G26" s="31">
        <f t="shared" si="2"/>
        <v>13717</v>
      </c>
    </row>
    <row r="27" spans="1:7" ht="14.1" customHeight="1">
      <c r="A27" s="21" t="s">
        <v>16</v>
      </c>
      <c r="B27" s="22">
        <f t="shared" si="2"/>
        <v>500366</v>
      </c>
      <c r="C27" s="23">
        <f t="shared" si="2"/>
        <v>157529</v>
      </c>
      <c r="D27" s="22">
        <f t="shared" si="2"/>
        <v>299954</v>
      </c>
      <c r="E27" s="23">
        <f t="shared" si="2"/>
        <v>86191</v>
      </c>
      <c r="F27" s="32">
        <f t="shared" si="2"/>
        <v>66927</v>
      </c>
      <c r="G27" s="31">
        <f t="shared" si="2"/>
        <v>34679</v>
      </c>
    </row>
    <row r="28" spans="1:7" ht="18" customHeight="1">
      <c r="A28" s="33" t="s">
        <v>20</v>
      </c>
      <c r="B28" s="34">
        <f t="shared" ref="B28:G28" si="3">SUM(B23:B27)</f>
        <v>2443110</v>
      </c>
      <c r="C28" s="35">
        <f t="shared" si="3"/>
        <v>1201590</v>
      </c>
      <c r="D28" s="34">
        <f t="shared" si="3"/>
        <v>1389004</v>
      </c>
      <c r="E28" s="35">
        <f t="shared" si="3"/>
        <v>715143</v>
      </c>
      <c r="F28" s="36">
        <f t="shared" si="3"/>
        <v>261458</v>
      </c>
      <c r="G28" s="35">
        <f t="shared" si="3"/>
        <v>204477</v>
      </c>
    </row>
  </sheetData>
  <sheetProtection password="DFED" sheet="1" objects="1" scenarios="1"/>
  <mergeCells count="1">
    <mergeCell ref="D6:E6"/>
  </mergeCells>
  <phoneticPr fontId="5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8"/>
  <sheetViews>
    <sheetView workbookViewId="0">
      <pane xSplit="1" ySplit="7" topLeftCell="B29" activePane="bottomRight" state="frozen"/>
      <selection pane="topRight" activeCell="B1" sqref="B1"/>
      <selection pane="bottomLeft" activeCell="A8" sqref="A8"/>
      <selection pane="bottomRight" activeCell="C44" sqref="C44"/>
    </sheetView>
  </sheetViews>
  <sheetFormatPr defaultRowHeight="12.75"/>
  <cols>
    <col min="1" max="1" width="31.7109375" customWidth="1"/>
    <col min="2" max="7" width="14.42578125" customWidth="1"/>
  </cols>
  <sheetData>
    <row r="1" spans="1:7">
      <c r="A1" s="1"/>
      <c r="B1" s="1"/>
      <c r="C1" s="1"/>
      <c r="D1" s="1"/>
      <c r="E1" s="1"/>
      <c r="F1" s="1"/>
      <c r="G1" s="2"/>
    </row>
    <row r="2" spans="1:7" ht="21" customHeight="1">
      <c r="A2" s="3"/>
      <c r="B2" s="4"/>
      <c r="C2" s="5" t="s">
        <v>0</v>
      </c>
      <c r="E2" s="4"/>
      <c r="F2" s="4"/>
      <c r="G2" s="4"/>
    </row>
    <row r="3" spans="1:7" ht="19.5">
      <c r="A3" s="3"/>
      <c r="B3" s="4"/>
      <c r="C3" s="5" t="s">
        <v>1</v>
      </c>
      <c r="E3" s="4"/>
      <c r="F3" s="4"/>
      <c r="G3" s="4"/>
    </row>
    <row r="4" spans="1:7">
      <c r="A4" s="3"/>
      <c r="B4" s="3"/>
      <c r="C4" s="3"/>
      <c r="D4" s="3"/>
      <c r="E4" s="3"/>
      <c r="F4" s="3"/>
      <c r="G4" s="2" t="s">
        <v>2</v>
      </c>
    </row>
    <row r="5" spans="1:7">
      <c r="A5" s="3"/>
      <c r="B5" s="6"/>
      <c r="C5" s="6"/>
      <c r="D5" s="3"/>
      <c r="E5" s="3"/>
      <c r="F5" s="6"/>
      <c r="G5" s="7"/>
    </row>
    <row r="6" spans="1:7" ht="15.75">
      <c r="A6" s="8" t="s">
        <v>3</v>
      </c>
      <c r="B6" s="9" t="s">
        <v>4</v>
      </c>
      <c r="C6" s="10"/>
      <c r="D6" s="150" t="s">
        <v>5</v>
      </c>
      <c r="E6" s="151"/>
      <c r="F6" s="9" t="s">
        <v>6</v>
      </c>
      <c r="G6" s="10"/>
    </row>
    <row r="7" spans="1:7">
      <c r="A7" s="11"/>
      <c r="B7" s="12" t="s">
        <v>7</v>
      </c>
      <c r="C7" s="13" t="s">
        <v>8</v>
      </c>
      <c r="D7" s="12" t="s">
        <v>7</v>
      </c>
      <c r="E7" s="13" t="s">
        <v>8</v>
      </c>
      <c r="F7" s="12" t="s">
        <v>9</v>
      </c>
      <c r="G7" s="13" t="s">
        <v>10</v>
      </c>
    </row>
    <row r="8" spans="1:7" ht="18" customHeight="1">
      <c r="A8" s="14" t="s">
        <v>11</v>
      </c>
      <c r="B8" s="15"/>
      <c r="C8" s="16"/>
      <c r="D8" s="15"/>
      <c r="E8" s="16"/>
      <c r="F8" s="15"/>
      <c r="G8" s="16"/>
    </row>
    <row r="9" spans="1:7" ht="14.1" customHeight="1">
      <c r="A9" s="17" t="s">
        <v>12</v>
      </c>
      <c r="B9" s="18">
        <v>406964</v>
      </c>
      <c r="C9" s="19">
        <v>54323</v>
      </c>
      <c r="D9" s="20">
        <v>97199</v>
      </c>
      <c r="E9" s="19">
        <v>20219</v>
      </c>
      <c r="F9" s="20">
        <v>88838</v>
      </c>
      <c r="G9" s="19">
        <v>40750</v>
      </c>
    </row>
    <row r="10" spans="1:7" ht="14.1" customHeight="1">
      <c r="A10" s="21" t="s">
        <v>13</v>
      </c>
      <c r="B10" s="22">
        <v>879998</v>
      </c>
      <c r="C10" s="23">
        <v>766198</v>
      </c>
      <c r="D10" s="24">
        <v>642347</v>
      </c>
      <c r="E10" s="23">
        <v>489120</v>
      </c>
      <c r="F10" s="24">
        <v>21178</v>
      </c>
      <c r="G10" s="23">
        <v>79557</v>
      </c>
    </row>
    <row r="11" spans="1:7" ht="14.1" customHeight="1">
      <c r="A11" s="21" t="s">
        <v>14</v>
      </c>
      <c r="B11" s="22">
        <v>162550</v>
      </c>
      <c r="C11" s="23">
        <v>47961</v>
      </c>
      <c r="D11" s="24">
        <v>51905</v>
      </c>
      <c r="E11" s="23">
        <v>21232</v>
      </c>
      <c r="F11" s="24">
        <v>35391</v>
      </c>
      <c r="G11" s="23">
        <v>10559</v>
      </c>
    </row>
    <row r="12" spans="1:7" ht="14.1" customHeight="1">
      <c r="A12" s="21" t="s">
        <v>15</v>
      </c>
      <c r="B12" s="22">
        <v>190569</v>
      </c>
      <c r="C12" s="23">
        <v>70797</v>
      </c>
      <c r="D12" s="24">
        <v>44872</v>
      </c>
      <c r="E12" s="23">
        <v>22139</v>
      </c>
      <c r="F12" s="24">
        <v>19196</v>
      </c>
      <c r="G12" s="23">
        <v>11850</v>
      </c>
    </row>
    <row r="13" spans="1:7" ht="14.1" customHeight="1">
      <c r="A13" s="21" t="s">
        <v>16</v>
      </c>
      <c r="B13" s="22">
        <v>361977</v>
      </c>
      <c r="C13" s="23">
        <v>105861</v>
      </c>
      <c r="D13" s="24">
        <v>223838</v>
      </c>
      <c r="E13" s="23">
        <v>67065</v>
      </c>
      <c r="F13" s="24">
        <v>64139</v>
      </c>
      <c r="G13" s="23">
        <v>26908</v>
      </c>
    </row>
    <row r="14" spans="1:7" ht="18" customHeight="1">
      <c r="A14" s="25" t="s">
        <v>17</v>
      </c>
      <c r="B14" s="26">
        <v>2002058</v>
      </c>
      <c r="C14" s="27">
        <v>1045140</v>
      </c>
      <c r="D14" s="28">
        <v>1060161</v>
      </c>
      <c r="E14" s="29">
        <v>619775</v>
      </c>
      <c r="F14" s="28">
        <v>228742</v>
      </c>
      <c r="G14" s="29">
        <v>169624</v>
      </c>
    </row>
    <row r="15" spans="1:7" ht="18" customHeight="1">
      <c r="A15" s="14" t="s">
        <v>18</v>
      </c>
      <c r="B15" s="30"/>
      <c r="C15" s="31"/>
      <c r="D15" s="30"/>
      <c r="E15" s="31"/>
      <c r="F15" s="30"/>
      <c r="G15" s="31"/>
    </row>
    <row r="16" spans="1:7" ht="14.1" customHeight="1">
      <c r="A16" s="21" t="s">
        <v>12</v>
      </c>
      <c r="B16" s="18">
        <v>18131</v>
      </c>
      <c r="C16" s="19">
        <v>9809</v>
      </c>
      <c r="D16" s="18">
        <v>3756</v>
      </c>
      <c r="E16" s="19">
        <v>1357</v>
      </c>
      <c r="F16" s="18">
        <v>2550</v>
      </c>
      <c r="G16" s="19">
        <v>1601</v>
      </c>
    </row>
    <row r="17" spans="1:7" ht="14.1" customHeight="1">
      <c r="A17" s="21" t="s">
        <v>13</v>
      </c>
      <c r="B17" s="22">
        <v>48983</v>
      </c>
      <c r="C17" s="23">
        <v>45073</v>
      </c>
      <c r="D17" s="22">
        <v>40896</v>
      </c>
      <c r="E17" s="23">
        <v>34548</v>
      </c>
      <c r="F17" s="22">
        <v>898</v>
      </c>
      <c r="G17" s="23">
        <v>7137</v>
      </c>
    </row>
    <row r="18" spans="1:7" ht="14.1" customHeight="1">
      <c r="A18" s="21" t="s">
        <v>14</v>
      </c>
      <c r="B18" s="22">
        <v>1093</v>
      </c>
      <c r="C18" s="23">
        <v>1029</v>
      </c>
      <c r="D18" s="22">
        <v>26</v>
      </c>
      <c r="E18" s="23">
        <v>25</v>
      </c>
      <c r="F18" s="22">
        <v>24</v>
      </c>
      <c r="G18" s="23">
        <v>52</v>
      </c>
    </row>
    <row r="19" spans="1:7" ht="14.1" customHeight="1">
      <c r="A19" s="21" t="s">
        <v>15</v>
      </c>
      <c r="B19" s="22">
        <v>4223</v>
      </c>
      <c r="C19" s="23">
        <v>3567</v>
      </c>
      <c r="D19" s="22">
        <v>1392</v>
      </c>
      <c r="E19" s="23">
        <v>1015</v>
      </c>
      <c r="F19" s="22">
        <v>190</v>
      </c>
      <c r="G19" s="23">
        <v>106</v>
      </c>
    </row>
    <row r="20" spans="1:7" ht="14.1" customHeight="1">
      <c r="A20" s="21" t="s">
        <v>16</v>
      </c>
      <c r="B20" s="22">
        <v>12809</v>
      </c>
      <c r="C20" s="23">
        <v>6070</v>
      </c>
      <c r="D20" s="22">
        <v>3004</v>
      </c>
      <c r="E20" s="23">
        <v>2274</v>
      </c>
      <c r="F20" s="22">
        <v>1250</v>
      </c>
      <c r="G20" s="23">
        <v>909</v>
      </c>
    </row>
    <row r="21" spans="1:7" ht="18" customHeight="1">
      <c r="A21" s="25" t="s">
        <v>17</v>
      </c>
      <c r="B21" s="26">
        <v>85239</v>
      </c>
      <c r="C21" s="27">
        <v>65548</v>
      </c>
      <c r="D21" s="26">
        <v>49074</v>
      </c>
      <c r="E21" s="27">
        <v>39219</v>
      </c>
      <c r="F21" s="28">
        <v>4912</v>
      </c>
      <c r="G21" s="29">
        <v>9805</v>
      </c>
    </row>
    <row r="22" spans="1:7" ht="18" customHeight="1">
      <c r="A22" s="14" t="s">
        <v>19</v>
      </c>
      <c r="B22" s="30"/>
      <c r="C22" s="31"/>
      <c r="D22" s="30"/>
      <c r="E22" s="31"/>
      <c r="F22" s="30"/>
      <c r="G22" s="31"/>
    </row>
    <row r="23" spans="1:7" ht="14.1" customHeight="1">
      <c r="A23" s="21" t="s">
        <v>12</v>
      </c>
      <c r="B23" s="18">
        <v>425095</v>
      </c>
      <c r="C23" s="19">
        <v>64132</v>
      </c>
      <c r="D23" s="18">
        <v>100955</v>
      </c>
      <c r="E23" s="19">
        <v>21576</v>
      </c>
      <c r="F23" s="18">
        <v>91388</v>
      </c>
      <c r="G23" s="19">
        <v>42351</v>
      </c>
    </row>
    <row r="24" spans="1:7" ht="14.1" customHeight="1">
      <c r="A24" s="21" t="s">
        <v>13</v>
      </c>
      <c r="B24" s="22">
        <v>928981</v>
      </c>
      <c r="C24" s="23">
        <v>811271</v>
      </c>
      <c r="D24" s="22">
        <v>683243</v>
      </c>
      <c r="E24" s="23">
        <v>523668</v>
      </c>
      <c r="F24" s="32">
        <v>22076</v>
      </c>
      <c r="G24" s="31">
        <v>86694</v>
      </c>
    </row>
    <row r="25" spans="1:7" ht="14.1" customHeight="1">
      <c r="A25" s="21" t="s">
        <v>14</v>
      </c>
      <c r="B25" s="22">
        <v>163643</v>
      </c>
      <c r="C25" s="23">
        <v>48990</v>
      </c>
      <c r="D25" s="22">
        <v>51931</v>
      </c>
      <c r="E25" s="23">
        <v>21257</v>
      </c>
      <c r="F25" s="32">
        <v>35415</v>
      </c>
      <c r="G25" s="31">
        <v>10611</v>
      </c>
    </row>
    <row r="26" spans="1:7" ht="14.1" customHeight="1">
      <c r="A26" s="21" t="s">
        <v>15</v>
      </c>
      <c r="B26" s="22">
        <v>194792</v>
      </c>
      <c r="C26" s="23">
        <v>74364</v>
      </c>
      <c r="D26" s="22">
        <v>46264</v>
      </c>
      <c r="E26" s="23">
        <v>23154</v>
      </c>
      <c r="F26" s="32">
        <v>19386</v>
      </c>
      <c r="G26" s="31">
        <v>11956</v>
      </c>
    </row>
    <row r="27" spans="1:7" ht="14.1" customHeight="1">
      <c r="A27" s="21" t="s">
        <v>16</v>
      </c>
      <c r="B27" s="22">
        <v>374786</v>
      </c>
      <c r="C27" s="23">
        <v>111931</v>
      </c>
      <c r="D27" s="22">
        <v>226842</v>
      </c>
      <c r="E27" s="23">
        <v>69339</v>
      </c>
      <c r="F27" s="32">
        <v>65389</v>
      </c>
      <c r="G27" s="31">
        <v>27817</v>
      </c>
    </row>
    <row r="28" spans="1:7" ht="18" customHeight="1">
      <c r="A28" s="33" t="s">
        <v>20</v>
      </c>
      <c r="B28" s="34">
        <v>2087297</v>
      </c>
      <c r="C28" s="35">
        <v>1110688</v>
      </c>
      <c r="D28" s="34">
        <v>1109235</v>
      </c>
      <c r="E28" s="35">
        <v>658994</v>
      </c>
      <c r="F28" s="36">
        <v>233654</v>
      </c>
      <c r="G28" s="35">
        <v>179429</v>
      </c>
    </row>
  </sheetData>
  <sheetProtection password="DFED" sheet="1" objects="1" scenarios="1"/>
  <mergeCells count="1">
    <mergeCell ref="D6:E6"/>
  </mergeCells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2006</vt:lpstr>
      <vt:lpstr>2005</vt:lpstr>
      <vt:lpstr>2004</vt:lpstr>
      <vt:lpstr>2003</vt:lpstr>
      <vt:lpstr>2002</vt:lpstr>
      <vt:lpstr>2001</vt:lpstr>
    </vt:vector>
  </TitlesOfParts>
  <Company>financial Services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dramsamy</dc:creator>
  <cp:lastModifiedBy>dramsamy</cp:lastModifiedBy>
  <cp:lastPrinted>2006-03-29T09:41:39Z</cp:lastPrinted>
  <dcterms:created xsi:type="dcterms:W3CDTF">2004-02-16T07:55:02Z</dcterms:created>
  <dcterms:modified xsi:type="dcterms:W3CDTF">2012-06-22T07:06:30Z</dcterms:modified>
</cp:coreProperties>
</file>