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Survey\Compilation 2017\Quarterly SB\2017 Q3\Insurance\Quarter_3_Data\"/>
    </mc:Choice>
  </mc:AlternateContent>
  <bookViews>
    <workbookView xWindow="0" yWindow="0" windowWidth="28800" windowHeight="12435"/>
  </bookViews>
  <sheets>
    <sheet name="Summary_Long_Term" sheetId="8" r:id="rId1"/>
    <sheet name="Assets Long" sheetId="1" r:id="rId2"/>
    <sheet name="Equ Lia LT" sheetId="2" r:id="rId3"/>
    <sheet name="Revenue Long" sheetId="3" r:id="rId4"/>
    <sheet name="Prem BD Long" sheetId="4" r:id="rId5"/>
    <sheet name="Claims BD Long" sheetId="5" r:id="rId6"/>
    <sheet name="IF Pol Long" sheetId="6" r:id="rId7"/>
    <sheet name="LIVES ASSURED" sheetId="9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B19" i="2" l="1"/>
  <c r="B20" i="2" s="1"/>
  <c r="B33" i="1"/>
  <c r="B34" i="1" s="1"/>
</calcChain>
</file>

<file path=xl/sharedStrings.xml><?xml version="1.0" encoding="utf-8"?>
<sst xmlns="http://schemas.openxmlformats.org/spreadsheetml/2006/main" count="195" uniqueCount="129">
  <si>
    <t>LONG TERM INSURANCE BUSINESS</t>
  </si>
  <si>
    <t>TOTAL</t>
  </si>
  <si>
    <t>Intangibles</t>
  </si>
  <si>
    <t>Land and Buildings</t>
  </si>
  <si>
    <t>Investment Property</t>
  </si>
  <si>
    <t>Plant and Equipment</t>
  </si>
  <si>
    <t>Investment in related companies (equity securities)</t>
  </si>
  <si>
    <t>Equity Securities - Listed locally</t>
  </si>
  <si>
    <t>Equity Securities - Unlisted Locally</t>
  </si>
  <si>
    <t>Equity Securities - Listed Overseas</t>
  </si>
  <si>
    <t>Equity Securities - Unlisted Overseas</t>
  </si>
  <si>
    <t>Government Debt Securities</t>
  </si>
  <si>
    <t>Other Debt Securities</t>
  </si>
  <si>
    <t>Mortgage loans - Residential</t>
  </si>
  <si>
    <t>Mortgage loans - Commercial</t>
  </si>
  <si>
    <t>Policy Loans</t>
  </si>
  <si>
    <t>Other secured loans</t>
  </si>
  <si>
    <t>Unsecured loans</t>
  </si>
  <si>
    <t>Loans to Directors, Agents, Associates</t>
  </si>
  <si>
    <t>Loans to Related Companies - Secured</t>
  </si>
  <si>
    <t>Loans to Related Companies - Unsecured</t>
  </si>
  <si>
    <t>Cash</t>
  </si>
  <si>
    <t>Cash at Bank</t>
  </si>
  <si>
    <t>Deposits - Bank</t>
  </si>
  <si>
    <t>Deposits - Other Financial Institution</t>
  </si>
  <si>
    <t>Premium Receivables - Agents</t>
  </si>
  <si>
    <t>Premium Receivables - Brokers</t>
  </si>
  <si>
    <t>Premium Receivables - Policyholders</t>
  </si>
  <si>
    <t>Receivables from reinsurers</t>
  </si>
  <si>
    <t>Receivables from related companies</t>
  </si>
  <si>
    <t>Other receivables</t>
  </si>
  <si>
    <t>Other Assets</t>
  </si>
  <si>
    <t>EQUITY</t>
  </si>
  <si>
    <t>Share Capital</t>
  </si>
  <si>
    <t>Share Premium</t>
  </si>
  <si>
    <t>Profit and Loss</t>
  </si>
  <si>
    <t>Reserves</t>
  </si>
  <si>
    <t>Total Equities</t>
  </si>
  <si>
    <t>LIABILITIES</t>
  </si>
  <si>
    <t>Insurance Fund</t>
  </si>
  <si>
    <t>Outstanding Claims</t>
  </si>
  <si>
    <t>Amount Due to Reinsurers</t>
  </si>
  <si>
    <t>Amount Due to Insurers</t>
  </si>
  <si>
    <t>Bank Overdraft</t>
  </si>
  <si>
    <t>Loans</t>
  </si>
  <si>
    <t>Retirement Benefit Obligations</t>
  </si>
  <si>
    <t>Other Liabilities</t>
  </si>
  <si>
    <t>Total Liabilities</t>
  </si>
  <si>
    <t>TOTAL EQUITIES AND LIABILITIES</t>
  </si>
  <si>
    <t xml:space="preserve"> LONG   TERM   INSURANCE   BUSINESS</t>
  </si>
  <si>
    <t>Gross Premium on direct business</t>
  </si>
  <si>
    <t>Gross Premium on reinsurance business accepted:</t>
  </si>
  <si>
    <t>Local</t>
  </si>
  <si>
    <t>Overseas</t>
  </si>
  <si>
    <t>Total Gross premium on reinsurance business accepted</t>
  </si>
  <si>
    <t>Total Gross premium</t>
  </si>
  <si>
    <t>Reinsurance business ceded</t>
  </si>
  <si>
    <t>Total reinsurance ceded</t>
  </si>
  <si>
    <t>Total Net Premium</t>
  </si>
  <si>
    <t>Investment Income</t>
  </si>
  <si>
    <t>Commission</t>
  </si>
  <si>
    <t>Other income</t>
  </si>
  <si>
    <t>TOTAL REVENUE</t>
  </si>
  <si>
    <t>Maturity payments</t>
  </si>
  <si>
    <t>Death Benefits</t>
  </si>
  <si>
    <t>Surrenders</t>
  </si>
  <si>
    <t>Periodical payments</t>
  </si>
  <si>
    <t>Lump sum - Survival Benefit</t>
  </si>
  <si>
    <t>Other (Accident Benefit)</t>
  </si>
  <si>
    <t>Total gross policy benefits</t>
  </si>
  <si>
    <t>Recovered from reinsurers</t>
  </si>
  <si>
    <t>Total net policy benefits</t>
  </si>
  <si>
    <t>Management expenses</t>
  </si>
  <si>
    <t>Other expenses</t>
  </si>
  <si>
    <t>Surplus before tax (loss)</t>
  </si>
  <si>
    <t>NET PREMIUMS RECEIVED AND RECEIVABLE</t>
  </si>
  <si>
    <t>PREMIUMS ON REINSURANCE CEDED</t>
  </si>
  <si>
    <t>Linked Long Term Insurance</t>
  </si>
  <si>
    <t>Permanent Health Insurance</t>
  </si>
  <si>
    <t>Pension</t>
  </si>
  <si>
    <t>Life Assurance</t>
  </si>
  <si>
    <t>GROSS PREMIUMS, RECEIVED AND RECEIVABLE</t>
  </si>
  <si>
    <t xml:space="preserve"> LONG TERM INSURANCE BUSINESS</t>
  </si>
  <si>
    <t>GROSS CLAIMS PAID &amp; PAYABLE:</t>
  </si>
  <si>
    <t>CLAIMS RECOVERED &amp; RECOVERABLE FROM REINSURERS:</t>
  </si>
  <si>
    <t>NET CLAIMS PAID &amp; PAYABLE:</t>
  </si>
  <si>
    <t>TERMINATION: (death, maturity, surrenders, lapse)</t>
  </si>
  <si>
    <t>NUMBER OF POLICIES IN FORCE AT BEGINNING:</t>
  </si>
  <si>
    <t>NUMBER OF POLICIES IN FORCE AT END:</t>
  </si>
  <si>
    <t>NUMBER OF LIVES ASSURED AT BEGINNING</t>
  </si>
  <si>
    <t>Number of Decrements by:</t>
  </si>
  <si>
    <t>Partial Disability - Policy Still In-force</t>
  </si>
  <si>
    <t>Partial Disability - Policy Not In-force</t>
  </si>
  <si>
    <t>Permanent Disability - Policy Still In-Force</t>
  </si>
  <si>
    <t>Permanent Disability - Policy Not In-Force</t>
  </si>
  <si>
    <t>Critical illness / Morbidity - Policy Still In-Force</t>
  </si>
  <si>
    <t>Critical illness / Morbidity - Policy Not In-Force</t>
  </si>
  <si>
    <t>Death</t>
  </si>
  <si>
    <t>Survival - Policy Not In-Force</t>
  </si>
  <si>
    <t>TOTAL INSURANCE BUSINESS</t>
  </si>
  <si>
    <t>Number of Insurers</t>
  </si>
  <si>
    <t>Total Assets</t>
  </si>
  <si>
    <t>Gross Premium</t>
  </si>
  <si>
    <t>Policy per Life</t>
  </si>
  <si>
    <t>Number of Termination</t>
  </si>
  <si>
    <t>Number of New Business</t>
  </si>
  <si>
    <t>Gross Policy Benefit</t>
  </si>
  <si>
    <t>Number of Lives Assured (at beginning)</t>
  </si>
  <si>
    <t>DISTRIBUTION OF ASSETS FOR QUARTER ENDED 30 SEP 2017</t>
  </si>
  <si>
    <t xml:space="preserve"> PREMIUMS BREAKDOWN FOR QUARTER ENDED 30 SEP 2017</t>
  </si>
  <si>
    <t>Surplus (Accounting) before Tax</t>
  </si>
  <si>
    <t>NEW BUSINESS AND REVIVAL:</t>
  </si>
  <si>
    <t>TOTAL INSURANCE BUSINESS (Amount Rs)</t>
  </si>
  <si>
    <t>SNAP SHOT FOR QUARTER ENDED - Q3 2017</t>
  </si>
  <si>
    <t>DISTRIBUTION OF EQUITIES AND LIABILITIES FOR QUARTER ENDED - Q3 2017</t>
  </si>
  <si>
    <t xml:space="preserve">TOTAL BENEFITS AND EXPENSES </t>
  </si>
  <si>
    <t>SUMMARY OF REVENUE ACCOUNTS FOR QUARTER ENDED - Q3 2017</t>
  </si>
  <si>
    <t>CLAIMS BREAKDOWN FOR QUARTER ENDED - Q3 2017</t>
  </si>
  <si>
    <t xml:space="preserve"> POLICIES IN FORCE - FOR QUARTER ENDED - Q3 2017</t>
  </si>
  <si>
    <t xml:space="preserve"> LIVES ASSURED FOR QUARTER ENDED - Q3 2017</t>
  </si>
  <si>
    <t>Number of Policies - Individual business</t>
  </si>
  <si>
    <t>Property and Equipment</t>
  </si>
  <si>
    <t>Investment in related companies</t>
  </si>
  <si>
    <t>Local Equities</t>
  </si>
  <si>
    <t>Overseas Equities</t>
  </si>
  <si>
    <t>Debt Securities</t>
  </si>
  <si>
    <t>Loans and Receivables</t>
  </si>
  <si>
    <t>Cash and Deposits</t>
  </si>
  <si>
    <t>BREAKDOWN OF ASSETS  - Q3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</si>
</sst>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0"/>
      <color theme="1"/>
      <name val="Tahoma"/>
      <family val="2"/>
    </font>
    <font>
      <i/>
      <sz val="10"/>
      <color theme="1"/>
      <name val="Tahoma"/>
      <family val="2"/>
    </font>
    <font>
      <i/>
      <sz val="10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2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164" fontId="3" fillId="0" borderId="1" xfId="2" applyNumberFormat="1" applyFont="1" applyBorder="1" applyAlignment="1">
      <alignment vertical="top"/>
    </xf>
    <xf numFmtId="164" fontId="4" fillId="0" borderId="1" xfId="2" applyNumberFormat="1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6" fillId="0" borderId="1" xfId="0" applyFont="1" applyBorder="1"/>
    <xf numFmtId="0" fontId="2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1" applyFont="1" applyFill="1" applyBorder="1" applyAlignment="1">
      <alignment vertical="top"/>
    </xf>
    <xf numFmtId="164" fontId="4" fillId="0" borderId="1" xfId="2" applyNumberFormat="1" applyFont="1" applyBorder="1" applyAlignment="1">
      <alignment horizontal="left" vertical="top"/>
    </xf>
    <xf numFmtId="0" fontId="11" fillId="3" borderId="3" xfId="1" applyFont="1" applyFill="1" applyBorder="1" applyAlignment="1">
      <alignment vertical="top" wrapText="1"/>
    </xf>
    <xf numFmtId="164" fontId="12" fillId="3" borderId="3" xfId="2" applyNumberFormat="1" applyFont="1" applyFill="1" applyBorder="1" applyAlignment="1">
      <alignment vertical="top"/>
    </xf>
    <xf numFmtId="43" fontId="12" fillId="3" borderId="3" xfId="2" applyNumberFormat="1" applyFont="1" applyFill="1" applyBorder="1" applyAlignment="1">
      <alignment vertical="top"/>
    </xf>
    <xf numFmtId="164" fontId="3" fillId="0" borderId="2" xfId="2" applyNumberFormat="1" applyFont="1" applyBorder="1" applyAlignment="1">
      <alignment vertical="top"/>
    </xf>
    <xf numFmtId="0" fontId="11" fillId="3" borderId="3" xfId="1" applyFont="1" applyFill="1" applyBorder="1" applyAlignment="1">
      <alignment horizontal="left" vertical="top" wrapText="1"/>
    </xf>
    <xf numFmtId="0" fontId="11" fillId="3" borderId="7" xfId="1" applyFont="1" applyFill="1" applyBorder="1" applyAlignment="1">
      <alignment horizontal="left" vertical="top" wrapText="1"/>
    </xf>
    <xf numFmtId="164" fontId="12" fillId="3" borderId="7" xfId="2" applyNumberFormat="1" applyFont="1" applyFill="1" applyBorder="1" applyAlignment="1">
      <alignment vertical="top"/>
    </xf>
    <xf numFmtId="0" fontId="9" fillId="3" borderId="6" xfId="3" applyFont="1" applyFill="1" applyBorder="1" applyAlignment="1">
      <alignment horizontal="left" vertical="top" wrapText="1"/>
    </xf>
    <xf numFmtId="164" fontId="10" fillId="3" borderId="6" xfId="2" applyNumberFormat="1" applyFont="1" applyFill="1" applyBorder="1" applyAlignment="1">
      <alignment vertical="top"/>
    </xf>
    <xf numFmtId="0" fontId="9" fillId="3" borderId="3" xfId="1" applyFont="1" applyFill="1" applyBorder="1" applyAlignment="1">
      <alignment horizontal="left" vertical="top" wrapText="1"/>
    </xf>
    <xf numFmtId="0" fontId="9" fillId="3" borderId="7" xfId="1" applyFont="1" applyFill="1" applyBorder="1" applyAlignment="1">
      <alignment horizontal="left" vertical="top" wrapText="1"/>
    </xf>
    <xf numFmtId="164" fontId="10" fillId="3" borderId="7" xfId="2" applyNumberFormat="1" applyFont="1" applyFill="1" applyBorder="1" applyAlignment="1">
      <alignment vertical="top"/>
    </xf>
    <xf numFmtId="0" fontId="9" fillId="3" borderId="6" xfId="1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vertical="top" wrapText="1"/>
    </xf>
    <xf numFmtId="3" fontId="10" fillId="3" borderId="3" xfId="0" applyNumberFormat="1" applyFont="1" applyFill="1" applyBorder="1" applyAlignment="1">
      <alignment vertical="top" wrapText="1"/>
    </xf>
    <xf numFmtId="0" fontId="12" fillId="3" borderId="3" xfId="0" applyFont="1" applyFill="1" applyBorder="1" applyAlignment="1">
      <alignment vertical="top" wrapText="1"/>
    </xf>
    <xf numFmtId="3" fontId="12" fillId="3" borderId="3" xfId="0" applyNumberFormat="1" applyFont="1" applyFill="1" applyBorder="1" applyAlignment="1">
      <alignment vertical="top" wrapText="1"/>
    </xf>
    <xf numFmtId="3" fontId="11" fillId="3" borderId="3" xfId="0" applyNumberFormat="1" applyFont="1" applyFill="1" applyBorder="1" applyAlignment="1">
      <alignment horizontal="left" vertical="top"/>
    </xf>
    <xf numFmtId="164" fontId="13" fillId="3" borderId="3" xfId="2" applyNumberFormat="1" applyFont="1" applyFill="1" applyBorder="1" applyAlignment="1">
      <alignment horizontal="center" vertical="top" wrapText="1"/>
    </xf>
    <xf numFmtId="3" fontId="9" fillId="3" borderId="3" xfId="0" applyNumberFormat="1" applyFont="1" applyFill="1" applyBorder="1" applyAlignment="1">
      <alignment horizontal="left" vertical="top"/>
    </xf>
    <xf numFmtId="3" fontId="9" fillId="3" borderId="3" xfId="0" applyNumberFormat="1" applyFont="1" applyFill="1" applyBorder="1" applyAlignment="1">
      <alignment horizontal="left" vertical="top" wrapText="1"/>
    </xf>
    <xf numFmtId="0" fontId="2" fillId="0" borderId="2" xfId="0" applyFont="1" applyBorder="1"/>
    <xf numFmtId="3" fontId="11" fillId="3" borderId="3" xfId="1" applyNumberFormat="1" applyFont="1" applyFill="1" applyBorder="1" applyAlignment="1">
      <alignment horizontal="left" vertical="top"/>
    </xf>
    <xf numFmtId="3" fontId="11" fillId="3" borderId="7" xfId="1" applyNumberFormat="1" applyFont="1" applyFill="1" applyBorder="1" applyAlignment="1">
      <alignment horizontal="left" vertical="top"/>
    </xf>
    <xf numFmtId="164" fontId="13" fillId="3" borderId="7" xfId="2" applyNumberFormat="1" applyFont="1" applyFill="1" applyBorder="1" applyAlignment="1">
      <alignment horizontal="center" vertical="top" wrapText="1"/>
    </xf>
    <xf numFmtId="3" fontId="9" fillId="3" borderId="8" xfId="1" applyNumberFormat="1" applyFont="1" applyFill="1" applyBorder="1" applyAlignment="1">
      <alignment horizontal="left" vertical="top"/>
    </xf>
    <xf numFmtId="164" fontId="13" fillId="3" borderId="8" xfId="2" applyNumberFormat="1" applyFont="1" applyFill="1" applyBorder="1" applyAlignment="1">
      <alignment horizontal="center" vertical="top" wrapText="1"/>
    </xf>
    <xf numFmtId="3" fontId="9" fillId="3" borderId="6" xfId="1" applyNumberFormat="1" applyFont="1" applyFill="1" applyBorder="1" applyAlignment="1">
      <alignment horizontal="left" vertical="top"/>
    </xf>
    <xf numFmtId="3" fontId="9" fillId="3" borderId="6" xfId="1" applyNumberFormat="1" applyFont="1" applyFill="1" applyBorder="1" applyAlignment="1">
      <alignment horizontal="right" vertical="center"/>
    </xf>
    <xf numFmtId="3" fontId="9" fillId="3" borderId="3" xfId="1" applyNumberFormat="1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vertical="center"/>
    </xf>
    <xf numFmtId="3" fontId="9" fillId="3" borderId="3" xfId="1" applyNumberFormat="1" applyFont="1" applyFill="1" applyBorder="1" applyAlignment="1">
      <alignment horizontal="left" vertical="center" wrapText="1"/>
    </xf>
    <xf numFmtId="164" fontId="8" fillId="3" borderId="3" xfId="2" applyNumberFormat="1" applyFont="1" applyFill="1" applyBorder="1" applyAlignment="1">
      <alignment horizontal="center" vertical="top" wrapText="1"/>
    </xf>
    <xf numFmtId="3" fontId="11" fillId="3" borderId="7" xfId="0" applyNumberFormat="1" applyFont="1" applyFill="1" applyBorder="1" applyAlignment="1">
      <alignment horizontal="left" vertical="top"/>
    </xf>
    <xf numFmtId="3" fontId="9" fillId="3" borderId="8" xfId="0" applyNumberFormat="1" applyFont="1" applyFill="1" applyBorder="1" applyAlignment="1">
      <alignment horizontal="left" vertical="top" wrapText="1"/>
    </xf>
    <xf numFmtId="3" fontId="9" fillId="3" borderId="6" xfId="0" applyNumberFormat="1" applyFont="1" applyFill="1" applyBorder="1" applyAlignment="1">
      <alignment horizontal="left" vertical="top" wrapText="1"/>
    </xf>
    <xf numFmtId="3" fontId="9" fillId="3" borderId="6" xfId="0" applyNumberFormat="1" applyFont="1" applyFill="1" applyBorder="1" applyAlignment="1">
      <alignment horizontal="right" vertical="top" wrapText="1"/>
    </xf>
    <xf numFmtId="3" fontId="9" fillId="3" borderId="8" xfId="0" applyNumberFormat="1" applyFont="1" applyFill="1" applyBorder="1" applyAlignment="1">
      <alignment horizontal="left" vertical="top"/>
    </xf>
    <xf numFmtId="3" fontId="9" fillId="3" borderId="6" xfId="0" applyNumberFormat="1" applyFont="1" applyFill="1" applyBorder="1" applyAlignment="1">
      <alignment horizontal="left" vertical="top"/>
    </xf>
    <xf numFmtId="3" fontId="9" fillId="3" borderId="6" xfId="0" applyNumberFormat="1" applyFont="1" applyFill="1" applyBorder="1" applyAlignment="1">
      <alignment horizontal="right" vertical="top"/>
    </xf>
    <xf numFmtId="0" fontId="12" fillId="3" borderId="7" xfId="0" applyFont="1" applyFill="1" applyBorder="1" applyAlignment="1">
      <alignment vertical="top" wrapText="1"/>
    </xf>
    <xf numFmtId="3" fontId="12" fillId="3" borderId="7" xfId="0" applyNumberFormat="1" applyFont="1" applyFill="1" applyBorder="1" applyAlignment="1">
      <alignment vertical="top" wrapText="1"/>
    </xf>
    <xf numFmtId="0" fontId="12" fillId="3" borderId="8" xfId="0" applyFont="1" applyFill="1" applyBorder="1" applyAlignment="1">
      <alignment vertical="top" wrapText="1"/>
    </xf>
    <xf numFmtId="3" fontId="12" fillId="3" borderId="8" xfId="0" applyNumberFormat="1" applyFont="1" applyFill="1" applyBorder="1" applyAlignment="1">
      <alignment vertical="top" wrapText="1"/>
    </xf>
    <xf numFmtId="0" fontId="10" fillId="3" borderId="6" xfId="0" applyFont="1" applyFill="1" applyBorder="1" applyAlignment="1">
      <alignment vertical="top" wrapText="1"/>
    </xf>
    <xf numFmtId="3" fontId="10" fillId="3" borderId="6" xfId="0" applyNumberFormat="1" applyFont="1" applyFill="1" applyBorder="1" applyAlignment="1">
      <alignment vertical="top" wrapText="1"/>
    </xf>
    <xf numFmtId="0" fontId="10" fillId="2" borderId="4" xfId="1" applyFont="1" applyFill="1" applyBorder="1" applyAlignment="1">
      <alignment horizontal="center" vertical="top"/>
    </xf>
    <xf numFmtId="0" fontId="10" fillId="2" borderId="5" xfId="1" applyFont="1" applyFill="1" applyBorder="1" applyAlignment="1">
      <alignment horizontal="center" vertical="top"/>
    </xf>
    <xf numFmtId="164" fontId="10" fillId="2" borderId="4" xfId="2" applyNumberFormat="1" applyFont="1" applyFill="1" applyBorder="1" applyAlignment="1">
      <alignment horizontal="center" vertical="center" wrapText="1"/>
    </xf>
    <xf numFmtId="164" fontId="10" fillId="2" borderId="5" xfId="2" applyNumberFormat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</cellXfs>
  <cellStyles count="5">
    <cellStyle name="Comma 2" xfId="2"/>
    <cellStyle name="Comma 3" xfId="4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Long Term Insurance - Assets Breakdown - Q3  2017</a:t>
            </a:r>
          </a:p>
        </c:rich>
      </c:tx>
      <c:layout>
        <c:manualLayout>
          <c:xMode val="edge"/>
          <c:yMode val="edge"/>
          <c:x val="0.13561658276322017"/>
          <c:y val="1.174756662698894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62557549158815"/>
          <c:y val="0.16067952976096131"/>
          <c:w val="0.70314250677681678"/>
          <c:h val="0.8328479816283253"/>
        </c:manualLayout>
      </c:layout>
      <c:pieChart>
        <c:varyColors val="1"/>
        <c:ser>
          <c:idx val="0"/>
          <c:order val="0"/>
          <c:explosion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1170030152764478"/>
                  <c:y val="4.54080008590702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1735189181206985E-2"/>
                  <c:y val="1.64558460883538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809265901653401E-3"/>
                  <c:y val="2.09856201605387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2840457102571619E-2"/>
                  <c:y val="0.111219879806862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992002134034517"/>
                  <c:y val="-1.308739889624808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9486802806636466"/>
                  <c:y val="-3.47858748135166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1247171689745679E-2"/>
                  <c:y val="-5.85395038102068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2856224187947492E-2"/>
                  <c:y val="-4.88915021074068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'Assets Long'!$D$4:$D$11</c:f>
              <c:strCache>
                <c:ptCount val="8"/>
                <c:pt idx="0">
                  <c:v>Loans and Receivables</c:v>
                </c:pt>
                <c:pt idx="1">
                  <c:v>Cash and Deposits</c:v>
                </c:pt>
                <c:pt idx="2">
                  <c:v>Investment in related companies</c:v>
                </c:pt>
                <c:pt idx="3">
                  <c:v>Local Equities</c:v>
                </c:pt>
                <c:pt idx="4">
                  <c:v>Property and Equipment</c:v>
                </c:pt>
                <c:pt idx="5">
                  <c:v>Debt Securities</c:v>
                </c:pt>
                <c:pt idx="6">
                  <c:v>Overseas Equities</c:v>
                </c:pt>
                <c:pt idx="7">
                  <c:v>Other Assets</c:v>
                </c:pt>
              </c:strCache>
            </c:strRef>
          </c:cat>
          <c:val>
            <c:numRef>
              <c:f>'Assets Long'!$E$4:$E$11</c:f>
              <c:numCache>
                <c:formatCode>_(* #,##0_);_(* \(#,##0\);_(* "-"??_);_(@_)</c:formatCode>
                <c:ptCount val="8"/>
                <c:pt idx="0">
                  <c:v>9005313912.703001</c:v>
                </c:pt>
                <c:pt idx="1">
                  <c:v>7729683333.2799988</c:v>
                </c:pt>
                <c:pt idx="2">
                  <c:v>4174132668</c:v>
                </c:pt>
                <c:pt idx="3">
                  <c:v>20886216818.299999</c:v>
                </c:pt>
                <c:pt idx="4">
                  <c:v>7157479417.6599998</c:v>
                </c:pt>
                <c:pt idx="5">
                  <c:v>17042679117.34</c:v>
                </c:pt>
                <c:pt idx="6">
                  <c:v>9337838529.4699993</c:v>
                </c:pt>
                <c:pt idx="7">
                  <c:v>30041192027.52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Long Term Insurance - Gross Premium - Q3  2017</a:t>
            </a:r>
          </a:p>
        </c:rich>
      </c:tx>
      <c:layout>
        <c:manualLayout>
          <c:xMode val="edge"/>
          <c:yMode val="edge"/>
          <c:x val="0.13561658276322017"/>
          <c:y val="1.174756662698894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62557549158815"/>
          <c:y val="0.16067952976096131"/>
          <c:w val="0.70314250677681678"/>
          <c:h val="0.8328479816283253"/>
        </c:manualLayout>
      </c:layout>
      <c:pieChart>
        <c:varyColors val="1"/>
        <c:ser>
          <c:idx val="0"/>
          <c:order val="0"/>
          <c:explosion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-3.0451338773215961E-2"/>
                  <c:y val="0.226282804787782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1312240688607207E-2"/>
                  <c:y val="3.18316222238415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382458998432604E-3"/>
                  <c:y val="-0.113803322761143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8909022488341426E-2"/>
                  <c:y val="7.632158759257057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 BD Long'!$A$5:$A$8</c:f>
              <c:strCache>
                <c:ptCount val="4"/>
                <c:pt idx="0">
                  <c:v>Life Assurance</c:v>
                </c:pt>
                <c:pt idx="1">
                  <c:v>Pension</c:v>
                </c:pt>
                <c:pt idx="2">
                  <c:v>Permanent Health Insurance</c:v>
                </c:pt>
                <c:pt idx="3">
                  <c:v>Linked Long Term Insurance</c:v>
                </c:pt>
              </c:strCache>
            </c:strRef>
          </c:cat>
          <c:val>
            <c:numRef>
              <c:f>'Prem BD Long'!$B$5:$B$8</c:f>
              <c:numCache>
                <c:formatCode>_(* #,##0_);_(* \(#,##0\);_(* "-"??_);_(@_)</c:formatCode>
                <c:ptCount val="4"/>
                <c:pt idx="0">
                  <c:v>1313265058</c:v>
                </c:pt>
                <c:pt idx="1">
                  <c:v>389082976</c:v>
                </c:pt>
                <c:pt idx="2">
                  <c:v>2537439</c:v>
                </c:pt>
                <c:pt idx="3">
                  <c:v>537615416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Long Term Insurance - Claims - Q3  2017</a:t>
            </a:r>
          </a:p>
        </c:rich>
      </c:tx>
      <c:layout>
        <c:manualLayout>
          <c:xMode val="edge"/>
          <c:yMode val="edge"/>
          <c:x val="0.13561658276322017"/>
          <c:y val="1.174756662698894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62557549158815"/>
          <c:y val="0.16067952976096131"/>
          <c:w val="0.70314250677681678"/>
          <c:h val="0.8328479816283253"/>
        </c:manualLayout>
      </c:layout>
      <c:pieChart>
        <c:varyColors val="1"/>
        <c:ser>
          <c:idx val="0"/>
          <c:order val="0"/>
          <c:explosion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-3.0451338773215961E-2"/>
                  <c:y val="0.226282804787782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1312240688607207E-2"/>
                  <c:y val="3.18316222238415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382458998432604E-3"/>
                  <c:y val="-0.113803322761143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8909022488341426E-2"/>
                  <c:y val="7.632158759257057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'Claims BD Long'!$A$5:$A$8</c:f>
              <c:strCache>
                <c:ptCount val="4"/>
                <c:pt idx="0">
                  <c:v>Life Assurance</c:v>
                </c:pt>
                <c:pt idx="1">
                  <c:v>Pension</c:v>
                </c:pt>
                <c:pt idx="2">
                  <c:v>Permanent Health Insurance</c:v>
                </c:pt>
                <c:pt idx="3">
                  <c:v>Linked Long Term Insurance</c:v>
                </c:pt>
              </c:strCache>
            </c:strRef>
          </c:cat>
          <c:val>
            <c:numRef>
              <c:f>'Claims BD Long'!$B$5:$B$8</c:f>
              <c:numCache>
                <c:formatCode>_(* #,##0_);_(* \(#,##0\);_(* "-"??_);_(@_)</c:formatCode>
                <c:ptCount val="4"/>
                <c:pt idx="0">
                  <c:v>1296209846.8</c:v>
                </c:pt>
                <c:pt idx="1">
                  <c:v>350715659</c:v>
                </c:pt>
                <c:pt idx="2">
                  <c:v>709705</c:v>
                </c:pt>
                <c:pt idx="3">
                  <c:v>339057189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Long Term Insurance - Policies In Force  - Q3  2017</a:t>
            </a:r>
          </a:p>
        </c:rich>
      </c:tx>
      <c:layout>
        <c:manualLayout>
          <c:xMode val="edge"/>
          <c:yMode val="edge"/>
          <c:x val="3.1563323187142459E-2"/>
          <c:y val="1.9439581279938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62557549158815"/>
          <c:y val="0.16067952976096131"/>
          <c:w val="0.70314250677681678"/>
          <c:h val="0.8328479816283253"/>
        </c:manualLayout>
      </c:layout>
      <c:pieChart>
        <c:varyColors val="1"/>
        <c:ser>
          <c:idx val="0"/>
          <c:order val="0"/>
          <c:explosion val="2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19528911880570266"/>
                  <c:y val="-6.7598093170774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226017119910827"/>
                  <c:y val="4.36344905214633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9854285455697346E-2"/>
                  <c:y val="-1.07863177716330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40757182121744762"/>
                  <c:y val="-4.07682063456147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'IF Pol Long'!$A$4:$A$7</c:f>
              <c:strCache>
                <c:ptCount val="4"/>
                <c:pt idx="0">
                  <c:v>Life Assurance</c:v>
                </c:pt>
                <c:pt idx="1">
                  <c:v>Pension</c:v>
                </c:pt>
                <c:pt idx="2">
                  <c:v>Permanent Health Insurance</c:v>
                </c:pt>
                <c:pt idx="3">
                  <c:v>Linked Long Term Insurance</c:v>
                </c:pt>
              </c:strCache>
            </c:strRef>
          </c:cat>
          <c:val>
            <c:numRef>
              <c:f>'IF Pol Long'!$B$4:$B$7</c:f>
              <c:numCache>
                <c:formatCode>_(* #,##0_);_(* \(#,##0\);_(* "-"??_);_(@_)</c:formatCode>
                <c:ptCount val="4"/>
                <c:pt idx="0">
                  <c:v>554264</c:v>
                </c:pt>
                <c:pt idx="1">
                  <c:v>38303</c:v>
                </c:pt>
                <c:pt idx="2">
                  <c:v>105</c:v>
                </c:pt>
                <c:pt idx="3">
                  <c:v>41127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7</xdr:col>
      <xdr:colOff>428625</xdr:colOff>
      <xdr:row>37</xdr:row>
      <xdr:rowOff>66677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13</xdr:col>
      <xdr:colOff>371475</xdr:colOff>
      <xdr:row>25</xdr:row>
      <xdr:rowOff>66677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14</xdr:col>
      <xdr:colOff>371475</xdr:colOff>
      <xdr:row>27</xdr:row>
      <xdr:rowOff>142877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2</xdr:row>
      <xdr:rowOff>123825</xdr:rowOff>
    </xdr:from>
    <xdr:to>
      <xdr:col>12</xdr:col>
      <xdr:colOff>28575</xdr:colOff>
      <xdr:row>22</xdr:row>
      <xdr:rowOff>28577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showZeros="0" tabSelected="1" zoomScaleNormal="100" workbookViewId="0">
      <pane xSplit="1" ySplit="2" topLeftCell="B3" activePane="bottomRight" state="frozen"/>
      <selection activeCell="G16" sqref="G16"/>
      <selection pane="topRight" activeCell="G16" sqref="G16"/>
      <selection pane="bottomLeft" activeCell="G16" sqref="G16"/>
      <selection pane="bottomRight" activeCell="G16" sqref="G16"/>
    </sheetView>
  </sheetViews>
  <sheetFormatPr defaultRowHeight="12.75" x14ac:dyDescent="0.2"/>
  <cols>
    <col min="1" max="1" width="38.7109375" style="2" customWidth="1"/>
    <col min="2" max="2" width="19.7109375" style="2" customWidth="1"/>
    <col min="3" max="3" width="9.140625" style="2"/>
    <col min="4" max="4" width="15" style="2" bestFit="1" customWidth="1"/>
    <col min="5" max="16384" width="9.140625" style="2"/>
  </cols>
  <sheetData>
    <row r="1" spans="1:4" s="1" customFormat="1" ht="15.75" x14ac:dyDescent="0.2">
      <c r="A1" s="62" t="s">
        <v>0</v>
      </c>
      <c r="B1" s="63"/>
    </row>
    <row r="2" spans="1:4" ht="15.75" x14ac:dyDescent="0.2">
      <c r="A2" s="62" t="s">
        <v>113</v>
      </c>
      <c r="B2" s="63"/>
    </row>
    <row r="3" spans="1:4" ht="15.75" x14ac:dyDescent="0.2">
      <c r="A3" s="16" t="s">
        <v>100</v>
      </c>
      <c r="B3" s="17">
        <v>8</v>
      </c>
    </row>
    <row r="4" spans="1:4" ht="15.75" x14ac:dyDescent="0.2">
      <c r="A4" s="64" t="s">
        <v>112</v>
      </c>
      <c r="B4" s="65"/>
    </row>
    <row r="5" spans="1:4" ht="15.75" x14ac:dyDescent="0.2">
      <c r="A5" s="16" t="s">
        <v>101</v>
      </c>
      <c r="B5" s="17">
        <v>105374535824.27301</v>
      </c>
      <c r="D5" s="3"/>
    </row>
    <row r="6" spans="1:4" ht="15.75" x14ac:dyDescent="0.2">
      <c r="A6" s="16" t="s">
        <v>37</v>
      </c>
      <c r="B6" s="17">
        <v>6463086624.683073</v>
      </c>
    </row>
    <row r="7" spans="1:4" ht="15.75" x14ac:dyDescent="0.2">
      <c r="A7" s="16" t="s">
        <v>47</v>
      </c>
      <c r="B7" s="17">
        <v>98911449200.2099</v>
      </c>
    </row>
    <row r="8" spans="1:4" ht="15.75" x14ac:dyDescent="0.2">
      <c r="A8" s="16" t="s">
        <v>102</v>
      </c>
      <c r="B8" s="17">
        <v>2242500889</v>
      </c>
    </row>
    <row r="9" spans="1:4" ht="15.75" x14ac:dyDescent="0.2">
      <c r="A9" s="16" t="s">
        <v>106</v>
      </c>
      <c r="B9" s="17">
        <v>1986692399.8</v>
      </c>
    </row>
    <row r="10" spans="1:4" ht="15.75" x14ac:dyDescent="0.2">
      <c r="A10" s="16" t="s">
        <v>39</v>
      </c>
      <c r="B10" s="17">
        <v>66839558705.510002</v>
      </c>
    </row>
    <row r="11" spans="1:4" ht="15.75" x14ac:dyDescent="0.2">
      <c r="A11" s="16" t="s">
        <v>110</v>
      </c>
      <c r="B11" s="17">
        <v>1068337979.33</v>
      </c>
    </row>
    <row r="12" spans="1:4" ht="15.75" x14ac:dyDescent="0.2">
      <c r="A12" s="16"/>
      <c r="B12" s="17"/>
    </row>
    <row r="13" spans="1:4" ht="17.25" customHeight="1" x14ac:dyDescent="0.2">
      <c r="A13" s="16" t="s">
        <v>120</v>
      </c>
      <c r="B13" s="17">
        <v>638625</v>
      </c>
    </row>
    <row r="14" spans="1:4" ht="15.75" x14ac:dyDescent="0.2">
      <c r="A14" s="16" t="s">
        <v>107</v>
      </c>
      <c r="B14" s="17">
        <v>385300</v>
      </c>
    </row>
    <row r="15" spans="1:4" ht="15.75" x14ac:dyDescent="0.2">
      <c r="A15" s="16" t="s">
        <v>103</v>
      </c>
      <c r="B15" s="18">
        <v>1.6449493900856476</v>
      </c>
    </row>
    <row r="16" spans="1:4" ht="15.75" x14ac:dyDescent="0.2">
      <c r="A16" s="16" t="s">
        <v>105</v>
      </c>
      <c r="B16" s="17">
        <v>0</v>
      </c>
    </row>
    <row r="17" spans="1:2" ht="15.75" x14ac:dyDescent="0.2">
      <c r="A17" s="16" t="s">
        <v>104</v>
      </c>
      <c r="B17" s="17">
        <v>16957</v>
      </c>
    </row>
    <row r="18" spans="1:2" x14ac:dyDescent="0.2">
      <c r="A18" s="1"/>
      <c r="B18" s="1"/>
    </row>
  </sheetData>
  <mergeCells count="3">
    <mergeCell ref="A1:B1"/>
    <mergeCell ref="A2:B2"/>
    <mergeCell ref="A4:B4"/>
  </mergeCells>
  <pageMargins left="0.25" right="0.25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Zeros="0" zoomScaleNormal="100" workbookViewId="0">
      <pane xSplit="1" ySplit="3" topLeftCell="B19" activePane="bottomRight" state="frozen"/>
      <selection activeCell="G16" sqref="G16"/>
      <selection pane="topRight" activeCell="G16" sqref="G16"/>
      <selection pane="bottomLeft" activeCell="G16" sqref="G16"/>
      <selection pane="bottomRight" activeCell="J22" sqref="J22"/>
    </sheetView>
  </sheetViews>
  <sheetFormatPr defaultRowHeight="12.75" x14ac:dyDescent="0.2"/>
  <cols>
    <col min="1" max="1" width="50.140625" style="2" customWidth="1"/>
    <col min="2" max="2" width="19.7109375" style="2" customWidth="1"/>
    <col min="3" max="3" width="19.7109375" customWidth="1"/>
    <col min="4" max="4" width="29.42578125" style="2" customWidth="1"/>
    <col min="5" max="5" width="24.5703125" style="2" customWidth="1"/>
    <col min="6" max="16384" width="9.140625" style="2"/>
  </cols>
  <sheetData>
    <row r="1" spans="1:5" s="1" customFormat="1" ht="15.75" x14ac:dyDescent="0.2">
      <c r="A1" s="62" t="s">
        <v>0</v>
      </c>
      <c r="B1" s="63"/>
      <c r="C1"/>
      <c r="D1" s="62" t="s">
        <v>0</v>
      </c>
      <c r="E1" s="63"/>
    </row>
    <row r="2" spans="1:5" ht="15.75" x14ac:dyDescent="0.2">
      <c r="A2" s="62" t="s">
        <v>108</v>
      </c>
      <c r="B2" s="63"/>
      <c r="D2" s="62" t="s">
        <v>128</v>
      </c>
      <c r="E2" s="63"/>
    </row>
    <row r="3" spans="1:5" ht="15.75" customHeight="1" x14ac:dyDescent="0.2">
      <c r="A3" s="64" t="s">
        <v>112</v>
      </c>
      <c r="B3" s="65"/>
      <c r="D3" s="64" t="s">
        <v>112</v>
      </c>
      <c r="E3" s="65"/>
    </row>
    <row r="4" spans="1:5" ht="15.75" x14ac:dyDescent="0.2">
      <c r="A4" s="20" t="s">
        <v>2</v>
      </c>
      <c r="B4" s="17">
        <v>64420896.519999996</v>
      </c>
      <c r="D4" s="17" t="s">
        <v>126</v>
      </c>
      <c r="E4" s="17">
        <v>9005313912.703001</v>
      </c>
    </row>
    <row r="5" spans="1:5" ht="15.75" x14ac:dyDescent="0.2">
      <c r="A5" s="20" t="s">
        <v>3</v>
      </c>
      <c r="B5" s="17">
        <v>713712151.78999996</v>
      </c>
      <c r="D5" s="17" t="s">
        <v>127</v>
      </c>
      <c r="E5" s="17">
        <v>7729683333.2799988</v>
      </c>
    </row>
    <row r="6" spans="1:5" ht="15.75" x14ac:dyDescent="0.2">
      <c r="A6" s="20" t="s">
        <v>4</v>
      </c>
      <c r="B6" s="17">
        <v>6110188977</v>
      </c>
      <c r="D6" s="17" t="s">
        <v>122</v>
      </c>
      <c r="E6" s="17">
        <v>4174132668</v>
      </c>
    </row>
    <row r="7" spans="1:5" ht="15.75" x14ac:dyDescent="0.2">
      <c r="A7" s="20" t="s">
        <v>5</v>
      </c>
      <c r="B7" s="17">
        <v>333578288.87</v>
      </c>
      <c r="D7" s="17" t="s">
        <v>123</v>
      </c>
      <c r="E7" s="17">
        <v>20886216818.299999</v>
      </c>
    </row>
    <row r="8" spans="1:5" ht="15.75" x14ac:dyDescent="0.2">
      <c r="A8" s="20" t="s">
        <v>6</v>
      </c>
      <c r="B8" s="17">
        <v>4174132668</v>
      </c>
      <c r="D8" s="17" t="s">
        <v>121</v>
      </c>
      <c r="E8" s="17">
        <v>7157479417.6599998</v>
      </c>
    </row>
    <row r="9" spans="1:5" ht="15.75" x14ac:dyDescent="0.2">
      <c r="A9" s="20" t="s">
        <v>7</v>
      </c>
      <c r="B9" s="17">
        <v>16465316133.709999</v>
      </c>
      <c r="D9" s="17" t="s">
        <v>125</v>
      </c>
      <c r="E9" s="17">
        <v>17042679117.34</v>
      </c>
    </row>
    <row r="10" spans="1:5" ht="15.75" x14ac:dyDescent="0.2">
      <c r="A10" s="20" t="s">
        <v>8</v>
      </c>
      <c r="B10" s="17">
        <v>4420900684.5900002</v>
      </c>
      <c r="D10" s="17" t="s">
        <v>124</v>
      </c>
      <c r="E10" s="17">
        <v>9337838529.4699993</v>
      </c>
    </row>
    <row r="11" spans="1:5" ht="16.5" thickBot="1" x14ac:dyDescent="0.25">
      <c r="A11" s="20" t="s">
        <v>9</v>
      </c>
      <c r="B11" s="17">
        <v>1551296880.6500001</v>
      </c>
      <c r="D11" s="22" t="s">
        <v>31</v>
      </c>
      <c r="E11" s="17">
        <v>30041192027.52</v>
      </c>
    </row>
    <row r="12" spans="1:5" ht="16.5" thickBot="1" x14ac:dyDescent="0.25">
      <c r="A12" s="20" t="s">
        <v>10</v>
      </c>
      <c r="B12" s="17">
        <v>7786541648.8199997</v>
      </c>
      <c r="D12" s="24" t="s">
        <v>101</v>
      </c>
      <c r="E12" s="24">
        <f>SUM(E4:E11)</f>
        <v>105374535824.27301</v>
      </c>
    </row>
    <row r="13" spans="1:5" ht="15.75" x14ac:dyDescent="0.2">
      <c r="A13" s="20" t="s">
        <v>11</v>
      </c>
      <c r="B13" s="17">
        <v>14551655509</v>
      </c>
      <c r="D13" s="1"/>
    </row>
    <row r="14" spans="1:5" ht="15.75" x14ac:dyDescent="0.2">
      <c r="A14" s="20" t="s">
        <v>12</v>
      </c>
      <c r="B14" s="17">
        <v>2491023608.3400002</v>
      </c>
    </row>
    <row r="15" spans="1:5" ht="15.75" x14ac:dyDescent="0.2">
      <c r="A15" s="20" t="s">
        <v>13</v>
      </c>
      <c r="B15" s="17">
        <v>5266848976.5249996</v>
      </c>
    </row>
    <row r="16" spans="1:5" ht="15.75" x14ac:dyDescent="0.2">
      <c r="A16" s="20" t="s">
        <v>14</v>
      </c>
      <c r="B16" s="17">
        <v>1534615551.0699999</v>
      </c>
    </row>
    <row r="17" spans="1:2" ht="15.75" x14ac:dyDescent="0.2">
      <c r="A17" s="20" t="s">
        <v>15</v>
      </c>
      <c r="B17" s="17">
        <v>275864972.86800003</v>
      </c>
    </row>
    <row r="18" spans="1:2" ht="15.75" x14ac:dyDescent="0.2">
      <c r="A18" s="20" t="s">
        <v>16</v>
      </c>
      <c r="B18" s="17">
        <v>266498630</v>
      </c>
    </row>
    <row r="19" spans="1:2" ht="15.75" x14ac:dyDescent="0.2">
      <c r="A19" s="20" t="s">
        <v>17</v>
      </c>
      <c r="B19" s="17">
        <v>36083949.119999997</v>
      </c>
    </row>
    <row r="20" spans="1:2" ht="15.75" x14ac:dyDescent="0.2">
      <c r="A20" s="20" t="s">
        <v>18</v>
      </c>
      <c r="B20" s="17">
        <v>104890560</v>
      </c>
    </row>
    <row r="21" spans="1:2" ht="15.75" x14ac:dyDescent="0.2">
      <c r="A21" s="20" t="s">
        <v>19</v>
      </c>
      <c r="B21" s="17">
        <v>105748931</v>
      </c>
    </row>
    <row r="22" spans="1:2" ht="15.75" x14ac:dyDescent="0.2">
      <c r="A22" s="20" t="s">
        <v>20</v>
      </c>
      <c r="B22" s="17">
        <v>82590027</v>
      </c>
    </row>
    <row r="23" spans="1:2" ht="15.75" x14ac:dyDescent="0.2">
      <c r="A23" s="20" t="s">
        <v>21</v>
      </c>
      <c r="B23" s="17">
        <v>933147.89</v>
      </c>
    </row>
    <row r="24" spans="1:2" ht="15.75" x14ac:dyDescent="0.2">
      <c r="A24" s="20" t="s">
        <v>22</v>
      </c>
      <c r="B24" s="17">
        <v>3196930924.7999997</v>
      </c>
    </row>
    <row r="25" spans="1:2" ht="15.75" x14ac:dyDescent="0.2">
      <c r="A25" s="20" t="s">
        <v>23</v>
      </c>
      <c r="B25" s="17">
        <v>2294545185.3199997</v>
      </c>
    </row>
    <row r="26" spans="1:2" ht="15.75" x14ac:dyDescent="0.2">
      <c r="A26" s="20" t="s">
        <v>24</v>
      </c>
      <c r="B26" s="17">
        <v>2237274075.27</v>
      </c>
    </row>
    <row r="27" spans="1:2" ht="15.75" x14ac:dyDescent="0.2">
      <c r="A27" s="20" t="s">
        <v>25</v>
      </c>
      <c r="B27" s="17">
        <v>35411554.001905918</v>
      </c>
    </row>
    <row r="28" spans="1:2" ht="15.75" x14ac:dyDescent="0.2">
      <c r="A28" s="20" t="s">
        <v>26</v>
      </c>
      <c r="B28" s="17">
        <v>10837043.17848227</v>
      </c>
    </row>
    <row r="29" spans="1:2" ht="15.75" x14ac:dyDescent="0.2">
      <c r="A29" s="20" t="s">
        <v>27</v>
      </c>
      <c r="B29" s="17">
        <v>194594043.5596118</v>
      </c>
    </row>
    <row r="30" spans="1:2" ht="15.75" x14ac:dyDescent="0.2">
      <c r="A30" s="20" t="s">
        <v>28</v>
      </c>
      <c r="B30" s="17">
        <v>164332838.67999998</v>
      </c>
    </row>
    <row r="31" spans="1:2" ht="15.75" x14ac:dyDescent="0.2">
      <c r="A31" s="20" t="s">
        <v>29</v>
      </c>
      <c r="B31" s="17">
        <v>656596996.85000002</v>
      </c>
    </row>
    <row r="32" spans="1:2" ht="15.75" x14ac:dyDescent="0.2">
      <c r="A32" s="20" t="s">
        <v>30</v>
      </c>
      <c r="B32" s="17">
        <v>270399838.85000002</v>
      </c>
    </row>
    <row r="33" spans="1:2" ht="16.5" thickBot="1" x14ac:dyDescent="0.25">
      <c r="A33" s="21" t="s">
        <v>31</v>
      </c>
      <c r="B33" s="22">
        <f>283547449+29693223682</f>
        <v>29976771131</v>
      </c>
    </row>
    <row r="34" spans="1:2" ht="16.5" thickBot="1" x14ac:dyDescent="0.25">
      <c r="A34" s="23" t="s">
        <v>1</v>
      </c>
      <c r="B34" s="24">
        <f>SUM(B4:B33)</f>
        <v>105374535824.27301</v>
      </c>
    </row>
    <row r="35" spans="1:2" x14ac:dyDescent="0.2">
      <c r="A35" s="19"/>
      <c r="B35" s="1"/>
    </row>
    <row r="36" spans="1:2" x14ac:dyDescent="0.2">
      <c r="A36" s="5"/>
      <c r="B36" s="4"/>
    </row>
    <row r="37" spans="1:2" x14ac:dyDescent="0.2">
      <c r="A37" s="15"/>
      <c r="B37" s="4"/>
    </row>
    <row r="38" spans="1:2" x14ac:dyDescent="0.2">
      <c r="A38" s="14"/>
    </row>
    <row r="39" spans="1:2" x14ac:dyDescent="0.2">
      <c r="A39" s="6"/>
    </row>
  </sheetData>
  <mergeCells count="6">
    <mergeCell ref="A1:B1"/>
    <mergeCell ref="A2:B2"/>
    <mergeCell ref="A3:B3"/>
    <mergeCell ref="D3:E3"/>
    <mergeCell ref="D1:E1"/>
    <mergeCell ref="D2:E2"/>
  </mergeCells>
  <pageMargins left="0.25" right="0.25" top="0.75" bottom="0.75" header="0.3" footer="0.3"/>
  <pageSetup paperSize="9" scale="5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showZeros="0" zoomScaleNormal="100" workbookViewId="0">
      <pane xSplit="1" ySplit="4" topLeftCell="B5" activePane="bottomRight" state="frozen"/>
      <selection activeCell="E20" sqref="E20"/>
      <selection pane="topRight" activeCell="E20" sqref="E20"/>
      <selection pane="bottomLeft" activeCell="E20" sqref="E20"/>
      <selection pane="bottomRight" activeCell="G16" sqref="G16"/>
    </sheetView>
  </sheetViews>
  <sheetFormatPr defaultRowHeight="12.75" x14ac:dyDescent="0.2"/>
  <cols>
    <col min="1" max="2" width="33.5703125" style="2" customWidth="1"/>
    <col min="3" max="16384" width="9.140625" style="2"/>
  </cols>
  <sheetData>
    <row r="1" spans="1:2" s="1" customFormat="1" ht="15.75" x14ac:dyDescent="0.2">
      <c r="A1" s="62" t="s">
        <v>0</v>
      </c>
      <c r="B1" s="63"/>
    </row>
    <row r="2" spans="1:2" ht="31.5" customHeight="1" x14ac:dyDescent="0.2">
      <c r="A2" s="66" t="s">
        <v>114</v>
      </c>
      <c r="B2" s="67"/>
    </row>
    <row r="3" spans="1:2" s="13" customFormat="1" ht="18" customHeight="1" x14ac:dyDescent="0.2">
      <c r="A3" s="64" t="s">
        <v>112</v>
      </c>
      <c r="B3" s="65"/>
    </row>
    <row r="4" spans="1:2" ht="15.75" x14ac:dyDescent="0.2">
      <c r="A4" s="25" t="s">
        <v>32</v>
      </c>
      <c r="B4" s="17"/>
    </row>
    <row r="5" spans="1:2" ht="15.75" x14ac:dyDescent="0.2">
      <c r="A5" s="20" t="s">
        <v>33</v>
      </c>
      <c r="B5" s="17">
        <v>266222100</v>
      </c>
    </row>
    <row r="6" spans="1:2" ht="15.75" x14ac:dyDescent="0.2">
      <c r="A6" s="20" t="s">
        <v>34</v>
      </c>
      <c r="B6" s="17">
        <v>45000000</v>
      </c>
    </row>
    <row r="7" spans="1:2" ht="15.75" x14ac:dyDescent="0.2">
      <c r="A7" s="20" t="s">
        <v>35</v>
      </c>
      <c r="B7" s="17">
        <v>185987543.31307352</v>
      </c>
    </row>
    <row r="8" spans="1:2" ht="15.75" x14ac:dyDescent="0.2">
      <c r="A8" s="20" t="s">
        <v>36</v>
      </c>
      <c r="B8" s="17">
        <v>5965876981.3699999</v>
      </c>
    </row>
    <row r="9" spans="1:2" ht="15.75" x14ac:dyDescent="0.2">
      <c r="A9" s="20" t="s">
        <v>37</v>
      </c>
      <c r="B9" s="17">
        <v>6463086624.683073</v>
      </c>
    </row>
    <row r="10" spans="1:2" ht="15.75" x14ac:dyDescent="0.2">
      <c r="A10" s="25" t="s">
        <v>38</v>
      </c>
      <c r="B10" s="17"/>
    </row>
    <row r="11" spans="1:2" ht="15.75" x14ac:dyDescent="0.2">
      <c r="A11" s="20" t="s">
        <v>39</v>
      </c>
      <c r="B11" s="17">
        <v>66839558705.510002</v>
      </c>
    </row>
    <row r="12" spans="1:2" ht="15.75" x14ac:dyDescent="0.2">
      <c r="A12" s="20" t="s">
        <v>40</v>
      </c>
      <c r="B12" s="17">
        <v>349070096.09000003</v>
      </c>
    </row>
    <row r="13" spans="1:2" ht="15.75" x14ac:dyDescent="0.2">
      <c r="A13" s="20" t="s">
        <v>41</v>
      </c>
      <c r="B13" s="17">
        <v>228123583.50999999</v>
      </c>
    </row>
    <row r="14" spans="1:2" ht="15.75" x14ac:dyDescent="0.2">
      <c r="A14" s="20" t="s">
        <v>42</v>
      </c>
      <c r="B14" s="17">
        <v>11988357.199999999</v>
      </c>
    </row>
    <row r="15" spans="1:2" ht="15.75" x14ac:dyDescent="0.2">
      <c r="A15" s="20" t="s">
        <v>43</v>
      </c>
      <c r="B15" s="17">
        <v>27268680</v>
      </c>
    </row>
    <row r="16" spans="1:2" ht="15.75" x14ac:dyDescent="0.2">
      <c r="A16" s="20" t="s">
        <v>44</v>
      </c>
      <c r="B16" s="17">
        <v>344076870</v>
      </c>
    </row>
    <row r="17" spans="1:2" ht="15.75" x14ac:dyDescent="0.2">
      <c r="A17" s="20" t="s">
        <v>45</v>
      </c>
      <c r="B17" s="17">
        <v>528907136.57999998</v>
      </c>
    </row>
    <row r="18" spans="1:2" ht="15.75" x14ac:dyDescent="0.2">
      <c r="A18" s="20" t="s">
        <v>46</v>
      </c>
      <c r="B18" s="17">
        <v>889232089.31992638</v>
      </c>
    </row>
    <row r="19" spans="1:2" ht="16.5" thickBot="1" x14ac:dyDescent="0.25">
      <c r="A19" s="26" t="s">
        <v>47</v>
      </c>
      <c r="B19" s="27">
        <f>69218225518.2099+29693223682</f>
        <v>98911449200.2099</v>
      </c>
    </row>
    <row r="20" spans="1:2" ht="16.5" thickBot="1" x14ac:dyDescent="0.25">
      <c r="A20" s="28" t="s">
        <v>48</v>
      </c>
      <c r="B20" s="24">
        <f>B19+B9</f>
        <v>105374535824.89297</v>
      </c>
    </row>
    <row r="21" spans="1:2" x14ac:dyDescent="0.2">
      <c r="A21" s="1"/>
      <c r="B21" s="1"/>
    </row>
  </sheetData>
  <mergeCells count="3">
    <mergeCell ref="A1:B1"/>
    <mergeCell ref="A2:B2"/>
    <mergeCell ref="A3:B3"/>
  </mergeCells>
  <pageMargins left="0.25" right="0.25" top="0.75" bottom="0.75" header="0.3" footer="0.3"/>
  <pageSetup paperSize="9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3"/>
  <sheetViews>
    <sheetView showZeros="0" zoomScale="90" zoomScaleNormal="90" workbookViewId="0">
      <pane xSplit="1" ySplit="2" topLeftCell="B6" activePane="bottomRight" state="frozen"/>
      <selection activeCell="G16" sqref="G16"/>
      <selection pane="topRight" activeCell="G16" sqref="G16"/>
      <selection pane="bottomLeft" activeCell="G16" sqref="G16"/>
      <selection pane="bottomRight" activeCell="I12" sqref="I12"/>
    </sheetView>
  </sheetViews>
  <sheetFormatPr defaultRowHeight="12.75" x14ac:dyDescent="0.2"/>
  <cols>
    <col min="1" max="1" width="54.42578125" style="2" customWidth="1"/>
    <col min="2" max="2" width="23.42578125" style="2" customWidth="1"/>
    <col min="3" max="16384" width="9.140625" style="2"/>
  </cols>
  <sheetData>
    <row r="1" spans="1:2" s="1" customFormat="1" ht="15.75" x14ac:dyDescent="0.2">
      <c r="A1" s="62" t="s">
        <v>49</v>
      </c>
      <c r="B1" s="63"/>
    </row>
    <row r="2" spans="1:2" ht="15.75" x14ac:dyDescent="0.2">
      <c r="A2" s="62" t="s">
        <v>116</v>
      </c>
      <c r="B2" s="63"/>
    </row>
    <row r="3" spans="1:2" ht="15.75" customHeight="1" x14ac:dyDescent="0.2">
      <c r="A3" s="64" t="s">
        <v>112</v>
      </c>
      <c r="B3" s="65"/>
    </row>
    <row r="4" spans="1:2" ht="15.75" x14ac:dyDescent="0.2">
      <c r="A4" s="29" t="s">
        <v>50</v>
      </c>
      <c r="B4" s="30">
        <v>2240918415</v>
      </c>
    </row>
    <row r="5" spans="1:2" ht="15.75" x14ac:dyDescent="0.2">
      <c r="A5" s="31" t="s">
        <v>51</v>
      </c>
      <c r="B5" s="32">
        <v>0</v>
      </c>
    </row>
    <row r="6" spans="1:2" ht="15.75" x14ac:dyDescent="0.2">
      <c r="A6" s="31" t="s">
        <v>52</v>
      </c>
      <c r="B6" s="32">
        <v>0</v>
      </c>
    </row>
    <row r="7" spans="1:2" ht="15.75" x14ac:dyDescent="0.2">
      <c r="A7" s="31" t="s">
        <v>53</v>
      </c>
      <c r="B7" s="32">
        <v>1582474</v>
      </c>
    </row>
    <row r="8" spans="1:2" ht="15.75" x14ac:dyDescent="0.2">
      <c r="A8" s="31" t="s">
        <v>54</v>
      </c>
      <c r="B8" s="32">
        <v>1582474</v>
      </c>
    </row>
    <row r="9" spans="1:2" ht="15.75" x14ac:dyDescent="0.2">
      <c r="A9" s="29" t="s">
        <v>55</v>
      </c>
      <c r="B9" s="30">
        <v>2242500889</v>
      </c>
    </row>
    <row r="10" spans="1:2" ht="15.75" x14ac:dyDescent="0.2">
      <c r="A10" s="31" t="s">
        <v>56</v>
      </c>
      <c r="B10" s="32">
        <v>0</v>
      </c>
    </row>
    <row r="11" spans="1:2" ht="15.75" x14ac:dyDescent="0.2">
      <c r="A11" s="31" t="s">
        <v>52</v>
      </c>
      <c r="B11" s="32">
        <v>1755726</v>
      </c>
    </row>
    <row r="12" spans="1:2" ht="15.75" x14ac:dyDescent="0.2">
      <c r="A12" s="31" t="s">
        <v>53</v>
      </c>
      <c r="B12" s="32">
        <v>122642639</v>
      </c>
    </row>
    <row r="13" spans="1:2" ht="15.75" x14ac:dyDescent="0.2">
      <c r="A13" s="31" t="s">
        <v>57</v>
      </c>
      <c r="B13" s="32">
        <v>124398365</v>
      </c>
    </row>
    <row r="14" spans="1:2" ht="15.75" x14ac:dyDescent="0.2">
      <c r="A14" s="29" t="s">
        <v>58</v>
      </c>
      <c r="B14" s="30">
        <v>2118102523</v>
      </c>
    </row>
    <row r="15" spans="1:2" ht="15.75" x14ac:dyDescent="0.2">
      <c r="A15" s="31" t="s">
        <v>59</v>
      </c>
      <c r="B15" s="32">
        <v>1033191864.08</v>
      </c>
    </row>
    <row r="16" spans="1:2" ht="15.75" x14ac:dyDescent="0.2">
      <c r="A16" s="31" t="s">
        <v>60</v>
      </c>
      <c r="B16" s="32">
        <v>13055546</v>
      </c>
    </row>
    <row r="17" spans="1:2" ht="16.5" thickBot="1" x14ac:dyDescent="0.25">
      <c r="A17" s="56" t="s">
        <v>61</v>
      </c>
      <c r="B17" s="57">
        <v>285915504</v>
      </c>
    </row>
    <row r="18" spans="1:2" ht="16.5" thickBot="1" x14ac:dyDescent="0.25">
      <c r="A18" s="60" t="s">
        <v>62</v>
      </c>
      <c r="B18" s="61">
        <v>3450265438.0799999</v>
      </c>
    </row>
    <row r="19" spans="1:2" ht="15.75" x14ac:dyDescent="0.2">
      <c r="A19" s="58" t="s">
        <v>63</v>
      </c>
      <c r="B19" s="59">
        <v>1090847032.8</v>
      </c>
    </row>
    <row r="20" spans="1:2" ht="15.75" x14ac:dyDescent="0.2">
      <c r="A20" s="31" t="s">
        <v>64</v>
      </c>
      <c r="B20" s="32">
        <v>96244660</v>
      </c>
    </row>
    <row r="21" spans="1:2" ht="15.75" x14ac:dyDescent="0.2">
      <c r="A21" s="31" t="s">
        <v>65</v>
      </c>
      <c r="B21" s="32">
        <v>252173480</v>
      </c>
    </row>
    <row r="22" spans="1:2" ht="15.75" x14ac:dyDescent="0.2">
      <c r="A22" s="31" t="s">
        <v>66</v>
      </c>
      <c r="B22" s="32">
        <v>376843256</v>
      </c>
    </row>
    <row r="23" spans="1:2" ht="15.75" x14ac:dyDescent="0.2">
      <c r="A23" s="31" t="s">
        <v>67</v>
      </c>
      <c r="B23" s="32">
        <v>13082106</v>
      </c>
    </row>
    <row r="24" spans="1:2" ht="15.75" x14ac:dyDescent="0.2">
      <c r="A24" s="31" t="s">
        <v>68</v>
      </c>
      <c r="B24" s="32">
        <v>157501866</v>
      </c>
    </row>
    <row r="25" spans="1:2" ht="15.75" x14ac:dyDescent="0.2">
      <c r="A25" s="29" t="s">
        <v>69</v>
      </c>
      <c r="B25" s="30">
        <v>1986692399.8</v>
      </c>
    </row>
    <row r="26" spans="1:2" ht="15.75" x14ac:dyDescent="0.2">
      <c r="A26" s="31" t="s">
        <v>70</v>
      </c>
      <c r="B26" s="32">
        <v>14274804</v>
      </c>
    </row>
    <row r="27" spans="1:2" ht="15.75" x14ac:dyDescent="0.2">
      <c r="A27" s="29" t="s">
        <v>71</v>
      </c>
      <c r="B27" s="30">
        <v>1972417594.8</v>
      </c>
    </row>
    <row r="28" spans="1:2" ht="15.75" x14ac:dyDescent="0.2">
      <c r="A28" s="31" t="s">
        <v>60</v>
      </c>
      <c r="B28" s="32">
        <v>101783453</v>
      </c>
    </row>
    <row r="29" spans="1:2" ht="15.75" x14ac:dyDescent="0.2">
      <c r="A29" s="31" t="s">
        <v>72</v>
      </c>
      <c r="B29" s="32">
        <v>188038223.94999999</v>
      </c>
    </row>
    <row r="30" spans="1:2" ht="16.5" thickBot="1" x14ac:dyDescent="0.25">
      <c r="A30" s="56" t="s">
        <v>73</v>
      </c>
      <c r="B30" s="57">
        <v>119688186</v>
      </c>
    </row>
    <row r="31" spans="1:2" ht="16.5" thickBot="1" x14ac:dyDescent="0.25">
      <c r="A31" s="60" t="s">
        <v>115</v>
      </c>
      <c r="B31" s="61">
        <v>2381927459.75</v>
      </c>
    </row>
    <row r="32" spans="1:2" ht="15.75" x14ac:dyDescent="0.2">
      <c r="A32" s="58" t="s">
        <v>74</v>
      </c>
      <c r="B32" s="59">
        <v>1068337979.33</v>
      </c>
    </row>
    <row r="33" spans="1:2" x14ac:dyDescent="0.2">
      <c r="A33" s="1"/>
      <c r="B33" s="1"/>
    </row>
  </sheetData>
  <mergeCells count="3">
    <mergeCell ref="A1:B1"/>
    <mergeCell ref="A2:B2"/>
    <mergeCell ref="A3:B3"/>
  </mergeCells>
  <pageMargins left="0.25" right="0.25" top="0.75" bottom="0.75" header="0.3" footer="0.3"/>
  <pageSetup paperSize="9" scale="5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showZeros="0" zoomScaleNormal="100" workbookViewId="0">
      <pane xSplit="1" ySplit="3" topLeftCell="B4" activePane="bottomRight" state="frozen"/>
      <selection activeCell="G16" sqref="G16"/>
      <selection pane="topRight" activeCell="G16" sqref="G16"/>
      <selection pane="bottomLeft" activeCell="G16" sqref="G16"/>
      <selection pane="bottomRight" activeCell="G16" sqref="G16"/>
    </sheetView>
  </sheetViews>
  <sheetFormatPr defaultRowHeight="12.75" x14ac:dyDescent="0.2"/>
  <cols>
    <col min="1" max="1" width="46.5703125" style="2" customWidth="1"/>
    <col min="2" max="2" width="22" style="2" customWidth="1"/>
    <col min="3" max="16384" width="9.140625" style="2"/>
  </cols>
  <sheetData>
    <row r="1" spans="1:2" ht="15.75" x14ac:dyDescent="0.2">
      <c r="A1" s="68" t="s">
        <v>82</v>
      </c>
      <c r="B1" s="69"/>
    </row>
    <row r="2" spans="1:2" ht="15.75" x14ac:dyDescent="0.2">
      <c r="A2" s="68" t="s">
        <v>109</v>
      </c>
      <c r="B2" s="69"/>
    </row>
    <row r="3" spans="1:2" ht="25.5" customHeight="1" x14ac:dyDescent="0.2">
      <c r="A3" s="64" t="s">
        <v>112</v>
      </c>
      <c r="B3" s="65"/>
    </row>
    <row r="4" spans="1:2" s="11" customFormat="1" ht="15.75" x14ac:dyDescent="0.2">
      <c r="A4" s="35" t="s">
        <v>81</v>
      </c>
      <c r="B4" s="34"/>
    </row>
    <row r="5" spans="1:2" ht="15.75" x14ac:dyDescent="0.2">
      <c r="A5" s="33" t="s">
        <v>80</v>
      </c>
      <c r="B5" s="34">
        <v>1313265058</v>
      </c>
    </row>
    <row r="6" spans="1:2" ht="15.75" x14ac:dyDescent="0.2">
      <c r="A6" s="33" t="s">
        <v>79</v>
      </c>
      <c r="B6" s="34">
        <v>389082976</v>
      </c>
    </row>
    <row r="7" spans="1:2" ht="15.75" x14ac:dyDescent="0.2">
      <c r="A7" s="33" t="s">
        <v>78</v>
      </c>
      <c r="B7" s="34">
        <v>2537439</v>
      </c>
    </row>
    <row r="8" spans="1:2" ht="16.5" thickBot="1" x14ac:dyDescent="0.25">
      <c r="A8" s="49" t="s">
        <v>77</v>
      </c>
      <c r="B8" s="40">
        <v>537615416</v>
      </c>
    </row>
    <row r="9" spans="1:2" ht="16.5" thickBot="1" x14ac:dyDescent="0.25">
      <c r="A9" s="54" t="s">
        <v>1</v>
      </c>
      <c r="B9" s="55">
        <v>2242500889</v>
      </c>
    </row>
    <row r="10" spans="1:2" ht="15.75" x14ac:dyDescent="0.2">
      <c r="A10" s="53" t="s">
        <v>76</v>
      </c>
      <c r="B10" s="42">
        <v>0</v>
      </c>
    </row>
    <row r="11" spans="1:2" ht="15.75" x14ac:dyDescent="0.2">
      <c r="A11" s="33" t="s">
        <v>80</v>
      </c>
      <c r="B11" s="34">
        <v>91891535</v>
      </c>
    </row>
    <row r="12" spans="1:2" ht="15.75" x14ac:dyDescent="0.2">
      <c r="A12" s="33" t="s">
        <v>79</v>
      </c>
      <c r="B12" s="34">
        <v>29709790</v>
      </c>
    </row>
    <row r="13" spans="1:2" ht="15.75" x14ac:dyDescent="0.2">
      <c r="A13" s="33" t="s">
        <v>78</v>
      </c>
      <c r="B13" s="34">
        <v>1140918</v>
      </c>
    </row>
    <row r="14" spans="1:2" ht="16.5" thickBot="1" x14ac:dyDescent="0.25">
      <c r="A14" s="49" t="s">
        <v>77</v>
      </c>
      <c r="B14" s="40">
        <v>1656123</v>
      </c>
    </row>
    <row r="15" spans="1:2" ht="16.5" thickBot="1" x14ac:dyDescent="0.25">
      <c r="A15" s="54" t="s">
        <v>1</v>
      </c>
      <c r="B15" s="55">
        <v>124398366</v>
      </c>
    </row>
    <row r="16" spans="1:2" ht="15.75" x14ac:dyDescent="0.2">
      <c r="A16" s="53" t="s">
        <v>75</v>
      </c>
      <c r="B16" s="42"/>
    </row>
    <row r="17" spans="1:2" ht="15.75" x14ac:dyDescent="0.2">
      <c r="A17" s="33" t="s">
        <v>80</v>
      </c>
      <c r="B17" s="34">
        <v>1221373523</v>
      </c>
    </row>
    <row r="18" spans="1:2" ht="15.75" x14ac:dyDescent="0.2">
      <c r="A18" s="33" t="s">
        <v>79</v>
      </c>
      <c r="B18" s="34">
        <v>359373186</v>
      </c>
    </row>
    <row r="19" spans="1:2" ht="15.75" x14ac:dyDescent="0.2">
      <c r="A19" s="33" t="s">
        <v>78</v>
      </c>
      <c r="B19" s="34">
        <v>1396521</v>
      </c>
    </row>
    <row r="20" spans="1:2" ht="16.5" thickBot="1" x14ac:dyDescent="0.25">
      <c r="A20" s="49" t="s">
        <v>77</v>
      </c>
      <c r="B20" s="40">
        <v>535959293</v>
      </c>
    </row>
    <row r="21" spans="1:2" ht="16.5" thickBot="1" x14ac:dyDescent="0.25">
      <c r="A21" s="54" t="s">
        <v>1</v>
      </c>
      <c r="B21" s="55">
        <v>2118102523</v>
      </c>
    </row>
    <row r="22" spans="1:2" x14ac:dyDescent="0.2">
      <c r="A22" s="1"/>
      <c r="B22" s="1"/>
    </row>
  </sheetData>
  <mergeCells count="3">
    <mergeCell ref="A1:B1"/>
    <mergeCell ref="A2:B2"/>
    <mergeCell ref="A3:B3"/>
  </mergeCells>
  <pageMargins left="0.25" right="0.25" top="0.75" bottom="0.75" header="0.3" footer="0.3"/>
  <pageSetup paperSize="9" scale="5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showZeros="0" zoomScaleNormal="100" workbookViewId="0">
      <pane xSplit="1" ySplit="3" topLeftCell="B4" activePane="bottomRight" state="frozen"/>
      <selection activeCell="G16" sqref="G16"/>
      <selection pane="topRight" activeCell="G16" sqref="G16"/>
      <selection pane="bottomLeft" activeCell="G16" sqref="G16"/>
      <selection pane="bottomRight" activeCell="G16" sqref="G16"/>
    </sheetView>
  </sheetViews>
  <sheetFormatPr defaultRowHeight="12.75" x14ac:dyDescent="0.2"/>
  <cols>
    <col min="1" max="1" width="49.42578125" style="2" customWidth="1"/>
    <col min="2" max="2" width="22.42578125" style="2" customWidth="1"/>
    <col min="3" max="16384" width="9.140625" style="2"/>
  </cols>
  <sheetData>
    <row r="1" spans="1:2" ht="15.75" x14ac:dyDescent="0.2">
      <c r="A1" s="62" t="s">
        <v>82</v>
      </c>
      <c r="B1" s="63"/>
    </row>
    <row r="2" spans="1:2" ht="15.75" x14ac:dyDescent="0.2">
      <c r="A2" s="62" t="s">
        <v>117</v>
      </c>
      <c r="B2" s="63"/>
    </row>
    <row r="3" spans="1:2" s="10" customFormat="1" ht="18.75" customHeight="1" x14ac:dyDescent="0.2">
      <c r="A3" s="64" t="s">
        <v>112</v>
      </c>
      <c r="B3" s="65"/>
    </row>
    <row r="4" spans="1:2" s="11" customFormat="1" ht="15.75" x14ac:dyDescent="0.2">
      <c r="A4" s="36" t="s">
        <v>83</v>
      </c>
      <c r="B4" s="34"/>
    </row>
    <row r="5" spans="1:2" ht="15.75" x14ac:dyDescent="0.2">
      <c r="A5" s="33" t="s">
        <v>80</v>
      </c>
      <c r="B5" s="34">
        <v>1296209846.8</v>
      </c>
    </row>
    <row r="6" spans="1:2" ht="15.75" x14ac:dyDescent="0.2">
      <c r="A6" s="33" t="s">
        <v>79</v>
      </c>
      <c r="B6" s="34">
        <v>350715659</v>
      </c>
    </row>
    <row r="7" spans="1:2" ht="15.75" x14ac:dyDescent="0.2">
      <c r="A7" s="33" t="s">
        <v>78</v>
      </c>
      <c r="B7" s="34">
        <v>709705</v>
      </c>
    </row>
    <row r="8" spans="1:2" ht="16.5" thickBot="1" x14ac:dyDescent="0.25">
      <c r="A8" s="49" t="s">
        <v>77</v>
      </c>
      <c r="B8" s="40">
        <v>339057189</v>
      </c>
    </row>
    <row r="9" spans="1:2" ht="16.5" thickBot="1" x14ac:dyDescent="0.25">
      <c r="A9" s="51" t="s">
        <v>1</v>
      </c>
      <c r="B9" s="52">
        <v>1986692399.8</v>
      </c>
    </row>
    <row r="10" spans="1:2" ht="31.5" x14ac:dyDescent="0.2">
      <c r="A10" s="50" t="s">
        <v>84</v>
      </c>
      <c r="B10" s="42"/>
    </row>
    <row r="11" spans="1:2" ht="15.75" x14ac:dyDescent="0.2">
      <c r="A11" s="33" t="s">
        <v>80</v>
      </c>
      <c r="B11" s="34">
        <v>12771363</v>
      </c>
    </row>
    <row r="12" spans="1:2" ht="15.75" x14ac:dyDescent="0.2">
      <c r="A12" s="33" t="s">
        <v>79</v>
      </c>
      <c r="B12" s="34">
        <v>1070609</v>
      </c>
    </row>
    <row r="13" spans="1:2" ht="15.75" x14ac:dyDescent="0.2">
      <c r="A13" s="33" t="s">
        <v>78</v>
      </c>
      <c r="B13" s="34">
        <v>366131</v>
      </c>
    </row>
    <row r="14" spans="1:2" ht="16.5" thickBot="1" x14ac:dyDescent="0.25">
      <c r="A14" s="49" t="s">
        <v>77</v>
      </c>
      <c r="B14" s="40">
        <v>66701</v>
      </c>
    </row>
    <row r="15" spans="1:2" ht="16.5" thickBot="1" x14ac:dyDescent="0.25">
      <c r="A15" s="51" t="s">
        <v>1</v>
      </c>
      <c r="B15" s="52">
        <v>14274804</v>
      </c>
    </row>
    <row r="16" spans="1:2" ht="15.75" x14ac:dyDescent="0.2">
      <c r="A16" s="50" t="s">
        <v>85</v>
      </c>
      <c r="B16" s="42"/>
    </row>
    <row r="17" spans="1:3" ht="15.75" x14ac:dyDescent="0.2">
      <c r="A17" s="33" t="s">
        <v>80</v>
      </c>
      <c r="B17" s="34">
        <v>1283438483.8</v>
      </c>
    </row>
    <row r="18" spans="1:3" ht="15.75" x14ac:dyDescent="0.2">
      <c r="A18" s="33" t="s">
        <v>79</v>
      </c>
      <c r="B18" s="34">
        <v>349645050</v>
      </c>
    </row>
    <row r="19" spans="1:3" ht="15.75" x14ac:dyDescent="0.2">
      <c r="A19" s="33" t="s">
        <v>78</v>
      </c>
      <c r="B19" s="34">
        <v>343574</v>
      </c>
    </row>
    <row r="20" spans="1:3" ht="16.5" thickBot="1" x14ac:dyDescent="0.25">
      <c r="A20" s="49" t="s">
        <v>77</v>
      </c>
      <c r="B20" s="40">
        <v>338990488</v>
      </c>
    </row>
    <row r="21" spans="1:3" ht="16.5" thickBot="1" x14ac:dyDescent="0.25">
      <c r="A21" s="51" t="s">
        <v>1</v>
      </c>
      <c r="B21" s="52">
        <v>1972417595.8</v>
      </c>
      <c r="C21" s="12"/>
    </row>
    <row r="22" spans="1:3" x14ac:dyDescent="0.2">
      <c r="A22" s="1"/>
      <c r="B22" s="1"/>
    </row>
  </sheetData>
  <mergeCells count="3">
    <mergeCell ref="A1:B1"/>
    <mergeCell ref="A2:B2"/>
    <mergeCell ref="A3:B3"/>
  </mergeCells>
  <pageMargins left="0.25" right="0.25" top="0.75" bottom="0.75" header="0.3" footer="0.3"/>
  <pageSetup paperSize="9" scale="5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7"/>
  <sheetViews>
    <sheetView showZeros="0" zoomScaleNormal="100" workbookViewId="0">
      <pane xSplit="1" ySplit="2" topLeftCell="B15" activePane="bottomRight" state="frozen"/>
      <selection activeCell="G16" sqref="G16"/>
      <selection pane="topRight" activeCell="G16" sqref="G16"/>
      <selection pane="bottomLeft" activeCell="G16" sqref="G16"/>
      <selection pane="bottomRight" activeCell="C23" sqref="C23"/>
    </sheetView>
  </sheetViews>
  <sheetFormatPr defaultRowHeight="12.75" x14ac:dyDescent="0.2"/>
  <cols>
    <col min="1" max="1" width="40.28515625" style="8" customWidth="1"/>
    <col min="2" max="2" width="35.42578125" style="8" customWidth="1"/>
    <col min="3" max="16384" width="9.140625" style="8"/>
  </cols>
  <sheetData>
    <row r="1" spans="1:2" s="7" customFormat="1" ht="15.75" x14ac:dyDescent="0.25">
      <c r="A1" s="70" t="s">
        <v>82</v>
      </c>
      <c r="B1" s="71"/>
    </row>
    <row r="2" spans="1:2" s="7" customFormat="1" ht="15.75" x14ac:dyDescent="0.25">
      <c r="A2" s="70" t="s">
        <v>118</v>
      </c>
      <c r="B2" s="71"/>
    </row>
    <row r="3" spans="1:2" s="7" customFormat="1" ht="16.5" customHeight="1" x14ac:dyDescent="0.2">
      <c r="A3" s="41" t="s">
        <v>87</v>
      </c>
      <c r="B3" s="41"/>
    </row>
    <row r="4" spans="1:2" ht="15.75" x14ac:dyDescent="0.2">
      <c r="A4" s="38" t="s">
        <v>80</v>
      </c>
      <c r="B4" s="34">
        <v>554264</v>
      </c>
    </row>
    <row r="5" spans="1:2" ht="15.75" x14ac:dyDescent="0.2">
      <c r="A5" s="38" t="s">
        <v>79</v>
      </c>
      <c r="B5" s="34">
        <v>38303</v>
      </c>
    </row>
    <row r="6" spans="1:2" ht="15.75" x14ac:dyDescent="0.2">
      <c r="A6" s="38" t="s">
        <v>78</v>
      </c>
      <c r="B6" s="34">
        <v>105</v>
      </c>
    </row>
    <row r="7" spans="1:2" ht="16.5" thickBot="1" x14ac:dyDescent="0.25">
      <c r="A7" s="39" t="s">
        <v>77</v>
      </c>
      <c r="B7" s="40">
        <v>41127</v>
      </c>
    </row>
    <row r="8" spans="1:2" ht="16.5" thickBot="1" x14ac:dyDescent="0.25">
      <c r="A8" s="43" t="s">
        <v>1</v>
      </c>
      <c r="B8" s="44">
        <v>633799</v>
      </c>
    </row>
    <row r="9" spans="1:2" ht="15.75" x14ac:dyDescent="0.2">
      <c r="A9" s="41" t="s">
        <v>111</v>
      </c>
      <c r="B9" s="42"/>
    </row>
    <row r="10" spans="1:2" ht="15.75" x14ac:dyDescent="0.2">
      <c r="A10" s="38" t="s">
        <v>80</v>
      </c>
      <c r="B10" s="34">
        <v>19971</v>
      </c>
    </row>
    <row r="11" spans="1:2" ht="15.75" x14ac:dyDescent="0.2">
      <c r="A11" s="38" t="s">
        <v>79</v>
      </c>
      <c r="B11" s="34">
        <v>825</v>
      </c>
    </row>
    <row r="12" spans="1:2" ht="15.75" x14ac:dyDescent="0.2">
      <c r="A12" s="38" t="s">
        <v>78</v>
      </c>
      <c r="B12" s="34">
        <v>0</v>
      </c>
    </row>
    <row r="13" spans="1:2" ht="16.5" thickBot="1" x14ac:dyDescent="0.25">
      <c r="A13" s="38" t="s">
        <v>77</v>
      </c>
      <c r="B13" s="34">
        <v>987</v>
      </c>
    </row>
    <row r="14" spans="1:2" ht="16.5" thickBot="1" x14ac:dyDescent="0.25">
      <c r="A14" s="43" t="s">
        <v>1</v>
      </c>
      <c r="B14" s="44">
        <v>21783</v>
      </c>
    </row>
    <row r="15" spans="1:2" ht="31.5" x14ac:dyDescent="0.2">
      <c r="A15" s="45" t="s">
        <v>86</v>
      </c>
      <c r="B15" s="34"/>
    </row>
    <row r="16" spans="1:2" ht="15.75" x14ac:dyDescent="0.2">
      <c r="A16" s="38" t="s">
        <v>80</v>
      </c>
      <c r="B16" s="34">
        <v>15665</v>
      </c>
    </row>
    <row r="17" spans="1:2" ht="15.75" x14ac:dyDescent="0.2">
      <c r="A17" s="38" t="s">
        <v>79</v>
      </c>
      <c r="B17" s="34">
        <v>473</v>
      </c>
    </row>
    <row r="18" spans="1:2" ht="15.75" x14ac:dyDescent="0.2">
      <c r="A18" s="38" t="s">
        <v>78</v>
      </c>
      <c r="B18" s="34">
        <v>1</v>
      </c>
    </row>
    <row r="19" spans="1:2" ht="16.5" thickBot="1" x14ac:dyDescent="0.25">
      <c r="A19" s="39" t="s">
        <v>77</v>
      </c>
      <c r="B19" s="40">
        <v>818</v>
      </c>
    </row>
    <row r="20" spans="1:2" ht="16.5" thickBot="1" x14ac:dyDescent="0.25">
      <c r="A20" s="43" t="s">
        <v>1</v>
      </c>
      <c r="B20" s="44">
        <v>16957</v>
      </c>
    </row>
    <row r="21" spans="1:2" ht="15.75" x14ac:dyDescent="0.2">
      <c r="A21" s="41" t="s">
        <v>88</v>
      </c>
      <c r="B21" s="42"/>
    </row>
    <row r="22" spans="1:2" ht="15.75" x14ac:dyDescent="0.2">
      <c r="A22" s="38" t="s">
        <v>80</v>
      </c>
      <c r="B22" s="34">
        <v>558570</v>
      </c>
    </row>
    <row r="23" spans="1:2" ht="15.75" x14ac:dyDescent="0.2">
      <c r="A23" s="38" t="s">
        <v>79</v>
      </c>
      <c r="B23" s="34">
        <v>38655</v>
      </c>
    </row>
    <row r="24" spans="1:2" ht="15.75" x14ac:dyDescent="0.2">
      <c r="A24" s="38" t="s">
        <v>78</v>
      </c>
      <c r="B24" s="34">
        <v>104</v>
      </c>
    </row>
    <row r="25" spans="1:2" ht="16.5" thickBot="1" x14ac:dyDescent="0.25">
      <c r="A25" s="38" t="s">
        <v>77</v>
      </c>
      <c r="B25" s="34">
        <v>41296</v>
      </c>
    </row>
    <row r="26" spans="1:2" ht="16.5" thickBot="1" x14ac:dyDescent="0.25">
      <c r="A26" s="43" t="s">
        <v>1</v>
      </c>
      <c r="B26" s="44">
        <v>638625</v>
      </c>
    </row>
    <row r="27" spans="1:2" x14ac:dyDescent="0.2">
      <c r="A27" s="37"/>
      <c r="B27" s="37"/>
    </row>
  </sheetData>
  <mergeCells count="2">
    <mergeCell ref="A1:B1"/>
    <mergeCell ref="A2:B2"/>
  </mergeCells>
  <pageMargins left="0.25" right="0.25" top="0.75" bottom="0.75" header="0.3" footer="0.3"/>
  <pageSetup paperSize="9" scale="6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Zeros="0" zoomScaleNormal="100" workbookViewId="0">
      <pane xSplit="1" ySplit="3" topLeftCell="B4" activePane="bottomRight" state="frozen"/>
      <selection activeCell="G16" sqref="G16"/>
      <selection pane="topRight" activeCell="G16" sqref="G16"/>
      <selection pane="bottomLeft" activeCell="G16" sqref="G16"/>
      <selection pane="bottomRight" activeCell="G16" sqref="G16"/>
    </sheetView>
  </sheetViews>
  <sheetFormatPr defaultRowHeight="12.75" x14ac:dyDescent="0.2"/>
  <cols>
    <col min="1" max="1" width="52.42578125" style="8" customWidth="1"/>
    <col min="2" max="2" width="19.7109375" style="8" customWidth="1"/>
    <col min="3" max="16384" width="9.140625" style="8"/>
  </cols>
  <sheetData>
    <row r="1" spans="1:2" s="7" customFormat="1" ht="15.75" x14ac:dyDescent="0.25">
      <c r="A1" s="70" t="s">
        <v>82</v>
      </c>
      <c r="B1" s="71"/>
    </row>
    <row r="2" spans="1:2" s="7" customFormat="1" ht="15.75" x14ac:dyDescent="0.25">
      <c r="A2" s="70" t="s">
        <v>119</v>
      </c>
      <c r="B2" s="71"/>
    </row>
    <row r="3" spans="1:2" s="9" customFormat="1" ht="12.75" customHeight="1" x14ac:dyDescent="0.2">
      <c r="A3" s="64" t="s">
        <v>99</v>
      </c>
      <c r="B3" s="65"/>
    </row>
    <row r="4" spans="1:2" s="7" customFormat="1" ht="15.75" x14ac:dyDescent="0.2">
      <c r="A4" s="47" t="s">
        <v>89</v>
      </c>
      <c r="B4" s="48">
        <v>385300</v>
      </c>
    </row>
    <row r="5" spans="1:2" ht="15.75" x14ac:dyDescent="0.2">
      <c r="A5" s="46" t="s">
        <v>90</v>
      </c>
      <c r="B5" s="34">
        <v>0</v>
      </c>
    </row>
    <row r="6" spans="1:2" ht="15.75" x14ac:dyDescent="0.2">
      <c r="A6" s="46" t="s">
        <v>91</v>
      </c>
      <c r="B6" s="34">
        <v>0</v>
      </c>
    </row>
    <row r="7" spans="1:2" ht="15.75" x14ac:dyDescent="0.2">
      <c r="A7" s="46" t="s">
        <v>92</v>
      </c>
      <c r="B7" s="34">
        <v>0</v>
      </c>
    </row>
    <row r="8" spans="1:2" ht="15.75" x14ac:dyDescent="0.2">
      <c r="A8" s="46" t="s">
        <v>93</v>
      </c>
      <c r="B8" s="34">
        <v>389</v>
      </c>
    </row>
    <row r="9" spans="1:2" ht="15.75" x14ac:dyDescent="0.2">
      <c r="A9" s="46" t="s">
        <v>94</v>
      </c>
      <c r="B9" s="34">
        <v>35</v>
      </c>
    </row>
    <row r="10" spans="1:2" ht="15.75" x14ac:dyDescent="0.2">
      <c r="A10" s="46" t="s">
        <v>95</v>
      </c>
      <c r="B10" s="34">
        <v>63</v>
      </c>
    </row>
    <row r="11" spans="1:2" ht="15.75" x14ac:dyDescent="0.2">
      <c r="A11" s="46" t="s">
        <v>96</v>
      </c>
      <c r="B11" s="34">
        <v>7</v>
      </c>
    </row>
    <row r="12" spans="1:2" ht="15.75" x14ac:dyDescent="0.2">
      <c r="A12" s="46" t="s">
        <v>97</v>
      </c>
      <c r="B12" s="34">
        <v>307</v>
      </c>
    </row>
    <row r="13" spans="1:2" ht="15.75" x14ac:dyDescent="0.2">
      <c r="A13" s="46" t="s">
        <v>98</v>
      </c>
      <c r="B13" s="34">
        <v>3860</v>
      </c>
    </row>
    <row r="14" spans="1:2" x14ac:dyDescent="0.2">
      <c r="A14" s="37"/>
      <c r="B14" s="37"/>
    </row>
  </sheetData>
  <mergeCells count="3">
    <mergeCell ref="A1:B1"/>
    <mergeCell ref="A2:B2"/>
    <mergeCell ref="A3:B3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Summary_Long_Term</vt:lpstr>
      <vt:lpstr>Assets Long</vt:lpstr>
      <vt:lpstr>Equ Lia LT</vt:lpstr>
      <vt:lpstr>Revenue Long</vt:lpstr>
      <vt:lpstr>Prem BD Long</vt:lpstr>
      <vt:lpstr>Claims BD Long</vt:lpstr>
      <vt:lpstr>IF Pol Long</vt:lpstr>
      <vt:lpstr>LIVES ASSURED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RAMPERSAD Neetish</dc:creator>
  <cp:lastModifiedBy>JOKHOO Kishan</cp:lastModifiedBy>
  <cp:lastPrinted>2017-12-05T13:09:49Z</cp:lastPrinted>
  <dcterms:created xsi:type="dcterms:W3CDTF">2017-11-15T05:12:14Z</dcterms:created>
  <dcterms:modified xsi:type="dcterms:W3CDTF">2018-04-17T07:12:20Z</dcterms:modified>
</cp:coreProperties>
</file>